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mc:AlternateContent xmlns:mc="http://schemas.openxmlformats.org/markup-compatibility/2006">
    <mc:Choice Requires="x15">
      <x15ac:absPath xmlns:x15ac="http://schemas.microsoft.com/office/spreadsheetml/2010/11/ac" url="C:\Users\lharb\Documents\PublicationsMisc\FHI360publications\"/>
    </mc:Choice>
  </mc:AlternateContent>
  <xr:revisionPtr revIDLastSave="0" documentId="13_ncr:1_{3F33FD14-F655-4625-BD97-DD9E305A71C8}" xr6:coauthVersionLast="47" xr6:coauthVersionMax="47" xr10:uidLastSave="{00000000-0000-0000-0000-000000000000}"/>
  <bookViews>
    <workbookView xWindow="35985" yWindow="1005" windowWidth="20955" windowHeight="15900" tabRatio="717" xr2:uid="{00000000-000D-0000-FFFF-FFFF00000000}"/>
  </bookViews>
  <sheets>
    <sheet name="Cover" sheetId="20" r:id="rId1"/>
    <sheet name="Introduction" sheetId="21" r:id="rId2"/>
    <sheet name="Charts" sheetId="25" r:id="rId3"/>
    <sheet name="Summary" sheetId="6" r:id="rId4"/>
    <sheet name="A" sheetId="7" r:id="rId5"/>
    <sheet name="B" sheetId="9" r:id="rId6"/>
    <sheet name="C" sheetId="23" r:id="rId7"/>
    <sheet name="D" sheetId="12" r:id="rId8"/>
    <sheet name="E" sheetId="26" r:id="rId9"/>
    <sheet name="F" sheetId="27" r:id="rId10"/>
    <sheet name="G" sheetId="13" r:id="rId11"/>
    <sheet name="H" sheetId="28" r:id="rId12"/>
    <sheet name="I" sheetId="14" r:id="rId13"/>
    <sheet name="J" sheetId="29" r:id="rId14"/>
    <sheet name="K" sheetId="15" r:id="rId15"/>
    <sheet name="L" sheetId="30" r:id="rId16"/>
  </sheets>
  <definedNames>
    <definedName name="_xlnm.Print_Area" localSheetId="4">A!$A$1:$I$14</definedName>
    <definedName name="_xlnm.Print_Area" localSheetId="5">B!$A$1:$H$19</definedName>
    <definedName name="_xlnm.Print_Area" localSheetId="6">'C'!$A$1:$H$12</definedName>
    <definedName name="_xlnm.Print_Area" localSheetId="2">Charts!$A$1:$J$47</definedName>
    <definedName name="_xlnm.Print_Area" localSheetId="7">D!$A$1:$I$19</definedName>
    <definedName name="_xlnm.Print_Area" localSheetId="8">E!$A$1:$H$12</definedName>
    <definedName name="_xlnm.Print_Area" localSheetId="9">F!$A$1:$H$19</definedName>
    <definedName name="_xlnm.Print_Area" localSheetId="10">G!$A$1:$H$15</definedName>
    <definedName name="_xlnm.Print_Area" localSheetId="11">H!$A$1:$H$10</definedName>
    <definedName name="_xlnm.Print_Area" localSheetId="12">I!$A$1:$I$12</definedName>
    <definedName name="_xlnm.Print_Area" localSheetId="1">Introduction!$A$1:$N$59</definedName>
    <definedName name="_xlnm.Print_Area" localSheetId="13">J!$A$1:$I$10</definedName>
    <definedName name="_xlnm.Print_Area" localSheetId="14">K!$A$1:$I$9</definedName>
    <definedName name="_xlnm.Print_Area" localSheetId="15">L!$A$1:$I$9</definedName>
    <definedName name="_xlnm.Print_Area" localSheetId="3">Summary!$A$1:$AW$27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7" l="1"/>
  <c r="Q12" i="6"/>
  <c r="Q13" i="6"/>
  <c r="A2" i="13"/>
  <c r="A2" i="12"/>
  <c r="A2" i="23"/>
  <c r="F15" i="27" l="1"/>
  <c r="F16" i="27"/>
  <c r="G16" i="27" s="1"/>
  <c r="G6" i="7"/>
  <c r="F6" i="28"/>
  <c r="F9" i="28" s="1"/>
  <c r="Q19" i="6" s="1"/>
  <c r="F11" i="13"/>
  <c r="G11" i="13" s="1"/>
  <c r="F13" i="12"/>
  <c r="G13" i="12" s="1"/>
  <c r="F14" i="12"/>
  <c r="G14" i="12" s="1"/>
  <c r="F15" i="12"/>
  <c r="G15" i="12" s="1"/>
  <c r="F16" i="12"/>
  <c r="G16" i="12" s="1"/>
  <c r="F12" i="12"/>
  <c r="A2" i="26"/>
  <c r="G9" i="7"/>
  <c r="H9" i="7" s="1"/>
  <c r="G8" i="7"/>
  <c r="H8" i="7" s="1"/>
  <c r="G7" i="7"/>
  <c r="H7" i="7" s="1"/>
  <c r="A2" i="30"/>
  <c r="A2" i="15"/>
  <c r="A2" i="29"/>
  <c r="A2" i="14"/>
  <c r="A2" i="28"/>
  <c r="F6" i="30"/>
  <c r="F7" i="29"/>
  <c r="G7" i="29" s="1"/>
  <c r="F6" i="29"/>
  <c r="G6" i="29" s="1"/>
  <c r="F7" i="28"/>
  <c r="G7" i="28" s="1"/>
  <c r="G15" i="27" l="1"/>
  <c r="G11" i="7"/>
  <c r="H6" i="7"/>
  <c r="H11" i="7" s="1"/>
  <c r="G9" i="29"/>
  <c r="Q21" i="6" s="1"/>
  <c r="F8" i="30"/>
  <c r="G6" i="30"/>
  <c r="G8" i="30" s="1"/>
  <c r="Q23" i="6" s="1"/>
  <c r="F9" i="29"/>
  <c r="G6" i="28"/>
  <c r="G9" i="28" s="1"/>
  <c r="R19" i="6" s="1"/>
  <c r="F14" i="27"/>
  <c r="G14" i="27" s="1"/>
  <c r="F13" i="27"/>
  <c r="G13" i="27" s="1"/>
  <c r="F12" i="27"/>
  <c r="G12" i="27" s="1"/>
  <c r="F11" i="27"/>
  <c r="G11" i="27" s="1"/>
  <c r="F10" i="27"/>
  <c r="G10" i="27" s="1"/>
  <c r="F9" i="27"/>
  <c r="G9" i="27" s="1"/>
  <c r="F8" i="27"/>
  <c r="G8" i="27" s="1"/>
  <c r="F7" i="27"/>
  <c r="G7" i="27" s="1"/>
  <c r="F6" i="27"/>
  <c r="A2" i="27"/>
  <c r="F9" i="26"/>
  <c r="G9" i="26" s="1"/>
  <c r="F8" i="26"/>
  <c r="G8" i="26" s="1"/>
  <c r="F7" i="26"/>
  <c r="G7" i="26" s="1"/>
  <c r="F6" i="26"/>
  <c r="F16" i="9"/>
  <c r="G16" i="9" s="1"/>
  <c r="F9" i="9"/>
  <c r="F6" i="9"/>
  <c r="F18" i="27" l="1"/>
  <c r="G9" i="9"/>
  <c r="S19" i="6"/>
  <c r="R23" i="6"/>
  <c r="R21" i="6"/>
  <c r="S21" i="6" s="1"/>
  <c r="G6" i="27"/>
  <c r="G18" i="27" s="1"/>
  <c r="Q17" i="6" s="1"/>
  <c r="F11" i="26"/>
  <c r="G6" i="9"/>
  <c r="G6" i="26"/>
  <c r="G11" i="26" s="1"/>
  <c r="Q16" i="6" s="1"/>
  <c r="F10" i="12"/>
  <c r="G10" i="12" s="1"/>
  <c r="F8" i="9"/>
  <c r="G8" i="9" s="1"/>
  <c r="F10" i="9"/>
  <c r="G10" i="9" s="1"/>
  <c r="F11" i="9"/>
  <c r="G11" i="9" s="1"/>
  <c r="F12" i="9"/>
  <c r="G12" i="9" s="1"/>
  <c r="F13" i="9"/>
  <c r="G13" i="9" s="1"/>
  <c r="F14" i="9"/>
  <c r="G14" i="9" s="1"/>
  <c r="F15" i="9"/>
  <c r="G15" i="9" s="1"/>
  <c r="S23" i="6" l="1"/>
  <c r="R17" i="6"/>
  <c r="R16" i="6"/>
  <c r="F7" i="14"/>
  <c r="G7" i="14" s="1"/>
  <c r="F8" i="14"/>
  <c r="G8" i="14" s="1"/>
  <c r="F7" i="13"/>
  <c r="G7" i="13" s="1"/>
  <c r="F8" i="13"/>
  <c r="G8" i="13" s="1"/>
  <c r="F9" i="13"/>
  <c r="G9" i="13" s="1"/>
  <c r="F10" i="13"/>
  <c r="G10" i="13" s="1"/>
  <c r="F12" i="13"/>
  <c r="G12" i="13" s="1"/>
  <c r="F7" i="9"/>
  <c r="F18" i="9" s="1"/>
  <c r="F6" i="23"/>
  <c r="G6" i="23" s="1"/>
  <c r="F8" i="23"/>
  <c r="G8" i="23" s="1"/>
  <c r="F9" i="23"/>
  <c r="G9" i="23" s="1"/>
  <c r="F7" i="23"/>
  <c r="G7" i="23" s="1"/>
  <c r="F7" i="12"/>
  <c r="G7" i="12" s="1"/>
  <c r="F8" i="12"/>
  <c r="G8" i="12" s="1"/>
  <c r="F9" i="12"/>
  <c r="G9" i="12" s="1"/>
  <c r="F11" i="12"/>
  <c r="G11" i="12" s="1"/>
  <c r="G12" i="12"/>
  <c r="G7" i="9" l="1"/>
  <c r="G18" i="9" s="1"/>
  <c r="F6" i="15"/>
  <c r="F6" i="14"/>
  <c r="F6" i="13"/>
  <c r="F14" i="13" s="1"/>
  <c r="F6" i="12"/>
  <c r="F18" i="12" s="1"/>
  <c r="G6" i="13" l="1"/>
  <c r="G14" i="13" s="1"/>
  <c r="Q18" i="6" s="1"/>
  <c r="R13" i="6"/>
  <c r="G6" i="12"/>
  <c r="G18" i="12" s="1"/>
  <c r="Q15" i="6" s="1"/>
  <c r="F10" i="14"/>
  <c r="G6" i="14"/>
  <c r="G10" i="14" s="1"/>
  <c r="Q20" i="6" s="1"/>
  <c r="F8" i="15"/>
  <c r="G6" i="15"/>
  <c r="Q22" i="6" s="1"/>
  <c r="G11" i="23"/>
  <c r="Q14" i="6" s="1"/>
  <c r="F11" i="23"/>
  <c r="R18" i="6" l="1"/>
  <c r="S18" i="6" s="1"/>
  <c r="R15" i="6"/>
  <c r="G8" i="15"/>
  <c r="R22" i="6"/>
  <c r="S22" i="6" s="1"/>
  <c r="R20" i="6"/>
  <c r="R12" i="6"/>
  <c r="S13" i="6"/>
  <c r="S17" i="6"/>
  <c r="S16" i="6"/>
  <c r="R14" i="6"/>
  <c r="R24" i="6" l="1"/>
  <c r="S20" i="6"/>
  <c r="S12" i="6"/>
  <c r="Q24" i="6"/>
  <c r="S15" i="6"/>
  <c r="S14" i="6"/>
  <c r="S24" i="6" l="1"/>
  <c r="S2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tc={F667E639-5FCA-4254-B947-B189D84D0FBB}</author>
  </authors>
  <commentList>
    <comment ref="I4" authorId="0" shapeId="0" xr:uid="{F667E639-5FCA-4254-B947-B189D84D0FBB}">
      <text>
        <t>[Threaded comment]
Your version of Excel allows you to read this threaded comment; however, any edits to it will get removed if the file is opened in a newer version of Excel. Learn more: https://go.microsoft.com/fwlink/?linkid=870924
Comment:
    In the guide, the title of this column is "Comments."
Reply:
    Addressed</t>
      </text>
    </comment>
  </commentList>
</comments>
</file>

<file path=xl/sharedStrings.xml><?xml version="1.0" encoding="utf-8"?>
<sst xmlns="http://schemas.openxmlformats.org/spreadsheetml/2006/main" count="399" uniqueCount="163">
  <si>
    <t>Program/Project Name:</t>
  </si>
  <si>
    <t>Program Lead:</t>
  </si>
  <si>
    <t xml:space="preserve">External Lead: </t>
  </si>
  <si>
    <t>Category</t>
  </si>
  <si>
    <t>Score</t>
  </si>
  <si>
    <t>Priority Recommendations</t>
  </si>
  <si>
    <t>Max</t>
  </si>
  <si>
    <t>%</t>
  </si>
  <si>
    <t xml:space="preserve">A. Human Resources Capacity and Management </t>
  </si>
  <si>
    <t>B.M&amp;E Plans and Standard Operating Procedures</t>
  </si>
  <si>
    <t>C. Data Collection and Management</t>
  </si>
  <si>
    <t>D. Data Safety and Security  </t>
  </si>
  <si>
    <t>E. Data Systems</t>
  </si>
  <si>
    <t>F. Data  Quality Assurance</t>
  </si>
  <si>
    <t>H. Learning</t>
  </si>
  <si>
    <t>I. Evaluation</t>
  </si>
  <si>
    <t>J. M&amp;E Leadership</t>
  </si>
  <si>
    <t>K. M&amp;E System Assessment</t>
  </si>
  <si>
    <t>L. Budgeting</t>
  </si>
  <si>
    <t>TOTAL</t>
  </si>
  <si>
    <t>COMMENTS</t>
  </si>
  <si>
    <t>Interpretation of Score</t>
  </si>
  <si>
    <t>Means of Verification</t>
  </si>
  <si>
    <t>Rating</t>
  </si>
  <si>
    <t>Value</t>
  </si>
  <si>
    <t>Observations, rationale for rating and recommendations</t>
  </si>
  <si>
    <t xml:space="preserve">1. </t>
  </si>
  <si>
    <t>Does not meet</t>
  </si>
  <si>
    <t>N/A</t>
  </si>
  <si>
    <t xml:space="preserve">2. </t>
  </si>
  <si>
    <t xml:space="preserve">Are there documented job descriptions for all staff in the M&amp;E team? </t>
  </si>
  <si>
    <t>Fully meets</t>
  </si>
  <si>
    <t>3.</t>
  </si>
  <si>
    <t xml:space="preserve">Have all the relevant (M&amp;E, implementing partner) staff received initial M&amp;E training using a standard M&amp;E curriculum? </t>
  </si>
  <si>
    <t>Discussion, review of curriculum and training records</t>
  </si>
  <si>
    <t>Partially meets</t>
  </si>
  <si>
    <t>4.</t>
  </si>
  <si>
    <t>1.</t>
  </si>
  <si>
    <t>Discussion, review of MELP/PMP</t>
  </si>
  <si>
    <t>Discussion</t>
  </si>
  <si>
    <t>2.</t>
  </si>
  <si>
    <t>Discussion/ records review</t>
  </si>
  <si>
    <t xml:space="preserve">Does the MELP have a dataflow chart that clearly demonstrates how data flows and is reviewed from implementation sites to reach program managers and donors/government? </t>
  </si>
  <si>
    <t>Organogram</t>
  </si>
  <si>
    <t xml:space="preserve">Does the MELP plan have an organogram describing the organization of the M&amp;E unit in relation to the overall project team? </t>
  </si>
  <si>
    <t>Records review</t>
  </si>
  <si>
    <t>5.</t>
  </si>
  <si>
    <t>Discussion/ observation</t>
  </si>
  <si>
    <t>6.</t>
  </si>
  <si>
    <t>7.</t>
  </si>
  <si>
    <t xml:space="preserve">Does the program have an up-to-date Data Quality Assessment (DQA) plan available (virtual and in person, annually updated) with SOP and guidelines?  </t>
  </si>
  <si>
    <t>Discussion, review of DQA plan</t>
  </si>
  <si>
    <t>Observation</t>
  </si>
  <si>
    <t>8.</t>
  </si>
  <si>
    <t xml:space="preserve">Has your program provided implementing partner(s)/sites with standard guidelines describing reporting requirements (what to report on, due dates, data sources, report recipients, etc.)? </t>
  </si>
  <si>
    <t>Discussion, review of Reporting guidelines</t>
  </si>
  <si>
    <t>Records review/ discussion</t>
  </si>
  <si>
    <t>9.</t>
  </si>
  <si>
    <t>Do you have  standard data collection tools and reporting template(s) across all implementing partner(s)/sites use?</t>
  </si>
  <si>
    <t>Discussion, review of standard reporting tools</t>
  </si>
  <si>
    <t>Discussion w/
team + partners</t>
  </si>
  <si>
    <t>10.</t>
  </si>
  <si>
    <t>Do you have written clear instructions/guidance on how to complete all data collection tools for implementing partners or service delivery points?   </t>
  </si>
  <si>
    <t>Discussion, review of tools for clear instructions/guidance</t>
  </si>
  <si>
    <t>Discussion incl. partners</t>
  </si>
  <si>
    <t>11.</t>
  </si>
  <si>
    <t>Target division matrix</t>
  </si>
  <si>
    <t>Records review w/ partners</t>
  </si>
  <si>
    <t xml:space="preserve">Has your program included all required program indicators with required PEPFAR/USAID disaggregation in (manual and electronic) data collection tools?  </t>
  </si>
  <si>
    <t xml:space="preserve">Review of program data collection tools </t>
  </si>
  <si>
    <t>Fully Meets</t>
  </si>
  <si>
    <t xml:space="preserve">Has your program clearly defined the data sources and collection methods for each indicator including indicators earmarked for the national program (government)? </t>
  </si>
  <si>
    <t>Review of reporting guidelines, manuals, and protocols</t>
  </si>
  <si>
    <t xml:space="preserve">Does the data collected on the source documents have sufficient precision/detail to measure the indicator(s)? </t>
  </si>
  <si>
    <t xml:space="preserve">Do you have data management guidelines that cover both physical file storage/management and electronic data, if applicable are in place? </t>
  </si>
  <si>
    <t xml:space="preserve">Review of data management guidelines, manuals </t>
  </si>
  <si>
    <t>Review of filing SOP, discussions</t>
  </si>
  <si>
    <t>Observations and records review</t>
  </si>
  <si>
    <t xml:space="preserve">Is there restricted access to personal identifiable information through providing (where applicable) lockable rooms/filing cabinets? </t>
  </si>
  <si>
    <t>Observation and records review</t>
  </si>
  <si>
    <t xml:space="preserve">Is there a protocol for changing password when staff depart? </t>
  </si>
  <si>
    <t>Observation and review</t>
  </si>
  <si>
    <t xml:space="preserve">Are there protocols/guidelines for sharing data with other partners? </t>
  </si>
  <si>
    <t xml:space="preserve">Is there a protocol for safe data destruction of  records </t>
  </si>
  <si>
    <t xml:space="preserve">Have employees been trained in data confidentiality within the past year? </t>
  </si>
  <si>
    <t xml:space="preserve">Are protocols in place to guide action in case of individuals who may have intentionally violated data confidentiality regulations? </t>
  </si>
  <si>
    <t>Discussion and review of database</t>
  </si>
  <si>
    <t> </t>
  </si>
  <si>
    <t>Discussion and review of records</t>
  </si>
  <si>
    <t>Discussion, review of guidance</t>
  </si>
  <si>
    <t xml:space="preserve">Is there a system to adjust for double counting at site level on a quarterly basis?  </t>
  </si>
  <si>
    <t xml:space="preserve">Is there a system in place to detect missing data? </t>
  </si>
  <si>
    <t>Review of system</t>
  </si>
  <si>
    <t xml:space="preserve">Discussion and review of site visit reports </t>
  </si>
  <si>
    <t xml:space="preserve">Are the data quality problems clearly documented including how these problems have been resolved? </t>
  </si>
  <si>
    <t xml:space="preserve">Is there a clear data reporting schedule that corresponds with donor-specified report periods and program needs? </t>
  </si>
  <si>
    <t xml:space="preserve">Are reports received within reporting time from the service sites/facility? </t>
  </si>
  <si>
    <t xml:space="preserve">Does the program conduct regular analysis including trends in performance indicators over time (e.g., real time, daily, weekly, monthly, or quarterly or as may be required) - and disaggregated by sex and/or age, location?  </t>
  </si>
  <si>
    <t xml:space="preserve">Does the program have a senior staff member (e.g., Program Manager) responsible for reviewing aggregated data prior to release of reports from M&amp;E unit? </t>
  </si>
  <si>
    <t xml:space="preserve">Are there documented procedures to ensure regular (at least monthly) review of M&amp;E data by program/project managers and/or chief of party, M&amp;E staff, other technical staff, and partners? </t>
  </si>
  <si>
    <t>Discussion and review of SOP, records</t>
  </si>
  <si>
    <t xml:space="preserve">Is there evidence that performance issues (e.g., not meeting targets) are followed up with partners/others and documented? </t>
  </si>
  <si>
    <t>Review of records</t>
  </si>
  <si>
    <t xml:space="preserve">Does your program conduct secondary analysis?  </t>
  </si>
  <si>
    <t>Document, present the lessons learned and facilitate the exchange of information among partners   </t>
  </si>
  <si>
    <t>Conduct secondary data analysis and document learning   </t>
  </si>
  <si>
    <t>Discussion and system review</t>
  </si>
  <si>
    <t xml:space="preserve">Does your program conduct mapping, collect and review existing size estimate and mapping data for target populations? </t>
  </si>
  <si>
    <t xml:space="preserve">When applicable, does your program conduct process evaluation or mid-term review, outcome, or impact evaluation in line with of implementation phase and donor requirements? </t>
  </si>
  <si>
    <t xml:space="preserve">Does your program facilitate the use of evaluation/mapping data for programming? </t>
  </si>
  <si>
    <t>Discussions and review of records</t>
  </si>
  <si>
    <t>Conduct M&amp;E system evaluation for program and implementing partners using checklist in initial year of the program and annually or as needed thereafter   </t>
  </si>
  <si>
    <t>Discussion and records review</t>
  </si>
  <si>
    <t>Obtained Score</t>
  </si>
  <si>
    <t>G. Data Analysis, Use, and Feedback</t>
  </si>
  <si>
    <t>Does your program has adequate and dedicated staff for monitoring and evaluation (M&amp;E) including advisor, M&amp;E officer, database manager, health informatics officer, and at least one data entry clerk (DEC) or equivalent.  For care and treatment sites, at least one DEC for those with more than 1,000 patients currently on antiretroviral therapy (ART).   </t>
  </si>
  <si>
    <t>Discussion, review of M&amp;E structure and organogram</t>
  </si>
  <si>
    <t>Discussion,  review of M&amp;E structure and job descriptions</t>
  </si>
  <si>
    <t>Discussion with partners, review supervision reports</t>
  </si>
  <si>
    <t xml:space="preserve">Does the M&amp;E lead visit all M&amp;E team members for mentorship/technical support/supervision at least twice a year? </t>
  </si>
  <si>
    <t xml:space="preserve">Does the program have an up-to-date (annual updates) Monitoring Evaluation and Learning Plan (MELP)/ Performance Monitoring Plan (PMP) that includes a graphic Results Framework or Theory of Change outlining how project/program goals, intermediate results, and outcomes or outputs are linked? </t>
  </si>
  <si>
    <t xml:space="preserve">Does the program set targets for key performance indicators to achieve every month and quarter for each intervention? </t>
  </si>
  <si>
    <t xml:space="preserve">Does the program have performance indicator reference sheets that include clear operational definitions consistent with U.S. President's Emergency Plan for AIDS Relief (PEPFAR) monitoring, evaluation, and reporting (MER) guidance and relevant national/global indicators (e.g.,, PEPFAR, PMI, UNGASS, etc.)? </t>
  </si>
  <si>
    <t>Does your program allocate program target up to facility- or service-site level?</t>
  </si>
  <si>
    <t>Is there a filing protocol for physical records/registers with client-level personal information that is proper and information is easily retrievable (where applicable)?  </t>
  </si>
  <si>
    <t>Are relevant personal data  maintained according to national (preferable) or international confidentiality guidelines, including using unique alpha-numerical IDs (where applicable)? </t>
  </si>
  <si>
    <t xml:space="preserve"> Is there restricted access to both the program database and any personal identifiable information through password-protected datasets/databases? </t>
  </si>
  <si>
    <t>Does a back-up system for electronic data exist and is it up to date?</t>
  </si>
  <si>
    <t xml:space="preserve">Is there a list of individuals (s) with rights to destroy data (e.g., in case of pending police raid)? </t>
  </si>
  <si>
    <t xml:space="preserve">Does your program have a longitudinal individual-level data to track verify, analyze, and present to program/technical teams at all levels, including HIV cascade data support, other program data support, and finances? </t>
  </si>
  <si>
    <t xml:space="preserve">Does your program use an electronic aggregated database to collate individual-level data across the databases and for real time monitoring? </t>
  </si>
  <si>
    <t xml:space="preserve">Does your program implement a unique identifier code (UIC) to provide individual-level data and track individual beneficiaries along the HIV cascade? </t>
  </si>
  <si>
    <t>Are training and support provided to the staff members on UIC generation, implementation, and use?</t>
  </si>
  <si>
    <t xml:space="preserve">Does your program have a system to ensure standard forms/tools are used consistently within and between partners/site levels? </t>
  </si>
  <si>
    <t>Are definitions and interpretations for indicators uniformly understood and followed correctly (latest PEPFAR MER guidance)?</t>
  </si>
  <si>
    <t xml:space="preserve">Are 100% of the sites are visited at least once a year (where applicable) and more frequently for high volume sites for data quality audits for key indicators?  </t>
  </si>
  <si>
    <t>Does the program have minimal transcription stages (manual transfer of data from one form to another) to limit transcription errors?</t>
  </si>
  <si>
    <t xml:space="preserve">Are donor reports submitted on time as scheduled (DATIM, high frequency report [HFR], and quarterly or annual narrative reports)? </t>
  </si>
  <si>
    <t>Does the program hold periodic sessions with all program staff to create awareness on data quality and integrity?</t>
  </si>
  <si>
    <t xml:space="preserve">Does your program document reasons for under- or over-performance (e.g., not achieving important targets)? </t>
  </si>
  <si>
    <t xml:space="preserve">Does your program hold at least one data review and interpretation meeting in a quarter at the national/program level involving managers and program/technical staff? </t>
  </si>
  <si>
    <t xml:space="preserve">Does your program hold at least one data review and interpretation meeting in a month with local implementing partners/site level involving partner managers and program/technical staff? </t>
  </si>
  <si>
    <t xml:space="preserve">Does your program document, present the lessons learned, and facilitate the exchange of information among partners and stakeholders?  </t>
  </si>
  <si>
    <t xml:space="preserve">Does your program participate in national/state/province M&amp;E Technical Working Groups (TWGs) or other fora accordingly? </t>
  </si>
  <si>
    <t xml:space="preserve">Has your program presented any components of M&amp;E system as abstracts, posters, or publications at national conferences or other meetings at least once in the past two years? </t>
  </si>
  <si>
    <t>Does your program conduct an internal M&amp;E system evaluation and for implementing partners using checklist in initial year of the program and annually, or as needed, thereafter?   </t>
  </si>
  <si>
    <r>
      <t>Is the monitoring and evaluation (M&amp;E) budget between 5%</t>
    </r>
    <r>
      <rPr>
        <sz val="10"/>
        <rFont val="Calibri"/>
        <family val="2"/>
      </rPr>
      <t>‒</t>
    </r>
    <r>
      <rPr>
        <sz val="10"/>
        <rFont val="Calibri"/>
        <family val="2"/>
        <scheme val="minor"/>
      </rPr>
      <t xml:space="preserve">10% of the overall program budget? </t>
    </r>
  </si>
  <si>
    <t>Other External Team members:</t>
  </si>
  <si>
    <t>Other Program team members:</t>
  </si>
  <si>
    <t>Date of assessment:</t>
  </si>
  <si>
    <t xml:space="preserve">Key Questions (Standards) </t>
  </si>
  <si>
    <t>Maximum Score=8</t>
  </si>
  <si>
    <t>B. M&amp;E Plans and Standard Operating Procedures (SOPs)</t>
  </si>
  <si>
    <t>Maximum Score=22</t>
  </si>
  <si>
    <t>Maximum Score=14</t>
  </si>
  <si>
    <t>Maximum Score=4</t>
  </si>
  <si>
    <t>Maximum Score=6</t>
  </si>
  <si>
    <t>Maximum Score=2</t>
  </si>
  <si>
    <t>SUMMARY</t>
  </si>
  <si>
    <t>Review of records/minutes</t>
  </si>
  <si>
    <t>Discussion and  review of budget</t>
  </si>
  <si>
    <t>MER discussion</t>
  </si>
  <si>
    <t xml:space="preserve">Does the M&amp;E team understand PEPFAR indicators and PEPFAR types of support?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</si>
</sst>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4"/>
      <color theme="1" tint="0.249977111117893"/>
      <name val="Calibri"/>
      <family val="2"/>
      <scheme val="minor"/>
    </font>
    <font>
      <sz val="14"/>
      <color theme="3"/>
      <name val="Calibri"/>
      <family val="2"/>
      <scheme val="minor"/>
    </font>
    <font>
      <sz val="10"/>
      <name val="Calibri"/>
      <family val="2"/>
      <scheme val="minor"/>
    </font>
    <font>
      <sz val="11"/>
      <name val="Calibri"/>
      <family val="2"/>
      <scheme val="minor"/>
    </font>
    <font>
      <b/>
      <sz val="10"/>
      <name val="Calibri"/>
      <family val="2"/>
      <scheme val="minor"/>
    </font>
    <font>
      <b/>
      <sz val="11"/>
      <name val="Calibri"/>
      <family val="2"/>
      <scheme val="minor"/>
    </font>
    <font>
      <sz val="10"/>
      <color rgb="FF002060"/>
      <name val="Calibri"/>
      <family val="2"/>
      <scheme val="minor"/>
    </font>
    <font>
      <sz val="11"/>
      <color theme="3"/>
      <name val="Calibri"/>
      <family val="2"/>
      <scheme val="minor"/>
    </font>
    <font>
      <sz val="9"/>
      <name val="Calibri"/>
      <family val="2"/>
      <scheme val="minor"/>
    </font>
    <font>
      <sz val="10"/>
      <color rgb="FFFF0000"/>
      <name val="Calibri"/>
      <family val="2"/>
      <scheme val="minor"/>
    </font>
    <font>
      <b/>
      <sz val="11"/>
      <color rgb="FF000000"/>
      <name val="Calibri"/>
      <family val="2"/>
      <scheme val="minor"/>
    </font>
    <font>
      <sz val="11"/>
      <color rgb="FF000000"/>
      <name val="Calibri"/>
      <family val="2"/>
      <scheme val="minor"/>
    </font>
    <font>
      <sz val="10"/>
      <name val="Calibri"/>
      <family val="2"/>
    </font>
    <font>
      <b/>
      <sz val="14"/>
      <name val="Calibri"/>
      <family val="2"/>
      <scheme val="minor"/>
    </font>
    <font>
      <b/>
      <sz val="12"/>
      <name val="Calibri"/>
      <family val="2"/>
      <scheme val="minor"/>
    </font>
    <font>
      <sz val="14"/>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7" tint="0.59999389629810485"/>
        <bgColor indexed="64"/>
      </patternFill>
    </fill>
  </fills>
  <borders count="23">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indexed="64"/>
      </left>
      <right style="thin">
        <color theme="1" tint="0.499984740745262"/>
      </right>
      <top style="thin">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indexed="64"/>
      </left>
      <right style="thin">
        <color theme="1" tint="0.499984740745262"/>
      </right>
      <top style="thin">
        <color theme="1" tint="0.499984740745262"/>
      </top>
      <bottom style="thin">
        <color indexed="64"/>
      </bottom>
      <diagonal/>
    </border>
    <border>
      <left style="thin">
        <color indexed="64"/>
      </left>
      <right style="thin">
        <color theme="1" tint="0.499984740745262"/>
      </right>
      <top style="thin">
        <color indexed="64"/>
      </top>
      <bottom style="thin">
        <color indexed="64"/>
      </bottom>
      <diagonal/>
    </border>
    <border>
      <left style="thin">
        <color theme="1" tint="0.499984740745262"/>
      </left>
      <right style="thin">
        <color theme="1" tint="0.499984740745262"/>
      </right>
      <top style="thin">
        <color indexed="64"/>
      </top>
      <bottom style="thin">
        <color indexed="64"/>
      </bottom>
      <diagonal/>
    </border>
    <border>
      <left style="thin">
        <color theme="1" tint="0.499984740745262"/>
      </left>
      <right style="thin">
        <color indexed="64"/>
      </right>
      <top style="thin">
        <color indexed="64"/>
      </top>
      <bottom style="thin">
        <color theme="1" tint="0.499984740745262"/>
      </bottom>
      <diagonal/>
    </border>
    <border>
      <left style="thin">
        <color theme="1" tint="0.499984740745262"/>
      </left>
      <right style="thin">
        <color indexed="64"/>
      </right>
      <top style="thin">
        <color theme="1" tint="0.499984740745262"/>
      </top>
      <bottom style="thin">
        <color indexed="64"/>
      </bottom>
      <diagonal/>
    </border>
    <border>
      <left style="thin">
        <color theme="1" tint="0.499984740745262"/>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1" tint="0.499984740745262"/>
      </right>
      <top/>
      <bottom/>
      <diagonal/>
    </border>
    <border>
      <left style="thin">
        <color theme="1" tint="0.499984740745262"/>
      </left>
      <right style="thin">
        <color theme="1" tint="0.499984740745262"/>
      </right>
      <top/>
      <bottom/>
      <diagonal/>
    </border>
    <border>
      <left style="thin">
        <color theme="1" tint="0.499984740745262"/>
      </left>
      <right style="thin">
        <color indexed="64"/>
      </right>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80">
    <xf numFmtId="0" fontId="0" fillId="0" borderId="0" xfId="0"/>
    <xf numFmtId="0" fontId="0" fillId="0" borderId="0" xfId="0"/>
    <xf numFmtId="0" fontId="0" fillId="0" borderId="0" xfId="0" applyFill="1"/>
    <xf numFmtId="0" fontId="3" fillId="0" borderId="0" xfId="0" applyFont="1"/>
    <xf numFmtId="0" fontId="0" fillId="0" borderId="0" xfId="0" applyFill="1" applyBorder="1"/>
    <xf numFmtId="0" fontId="0" fillId="0" borderId="0" xfId="0" applyAlignment="1">
      <alignment horizontal="left"/>
    </xf>
    <xf numFmtId="0" fontId="4" fillId="0" borderId="0" xfId="0" applyFont="1" applyFill="1"/>
    <xf numFmtId="0" fontId="0" fillId="0" borderId="0" xfId="0" applyAlignment="1">
      <alignment vertical="top"/>
    </xf>
    <xf numFmtId="0" fontId="0" fillId="0" borderId="0" xfId="0" applyAlignment="1">
      <alignment horizontal="left" vertical="top"/>
    </xf>
    <xf numFmtId="0" fontId="0" fillId="0" borderId="0" xfId="0" applyAlignment="1">
      <alignment vertical="top" wrapText="1"/>
    </xf>
    <xf numFmtId="0" fontId="0" fillId="0" borderId="0" xfId="0" applyAlignment="1">
      <alignment horizontal="center"/>
    </xf>
    <xf numFmtId="1" fontId="1" fillId="0" borderId="0" xfId="1" applyNumberFormat="1" applyFont="1" applyAlignment="1">
      <alignment horizontal="center"/>
    </xf>
    <xf numFmtId="0" fontId="0" fillId="0" borderId="0" xfId="0" applyAlignment="1">
      <alignment vertical="center"/>
    </xf>
    <xf numFmtId="1" fontId="3" fillId="0" borderId="0" xfId="0" applyNumberFormat="1" applyFont="1" applyFill="1" applyBorder="1" applyAlignment="1">
      <alignment horizontal="right"/>
    </xf>
    <xf numFmtId="1" fontId="3" fillId="0" borderId="0" xfId="1" applyNumberFormat="1" applyFont="1" applyAlignment="1">
      <alignment horizontal="center"/>
    </xf>
    <xf numFmtId="1" fontId="0" fillId="0" borderId="0" xfId="0" applyNumberFormat="1" applyFill="1" applyBorder="1" applyAlignment="1">
      <alignment horizontal="right"/>
    </xf>
    <xf numFmtId="1" fontId="0" fillId="0" borderId="0" xfId="0" applyNumberFormat="1" applyFill="1" applyBorder="1" applyAlignment="1"/>
    <xf numFmtId="0" fontId="0" fillId="0" borderId="0" xfId="0" applyFill="1" applyProtection="1"/>
    <xf numFmtId="0" fontId="0" fillId="0" borderId="0" xfId="0" applyProtection="1"/>
    <xf numFmtId="0" fontId="0" fillId="0" borderId="0" xfId="0" applyAlignment="1" applyProtection="1">
      <alignment vertical="top"/>
    </xf>
    <xf numFmtId="0" fontId="0" fillId="0" borderId="0" xfId="0" applyAlignment="1" applyProtection="1">
      <alignment horizontal="left"/>
    </xf>
    <xf numFmtId="0" fontId="5" fillId="0" borderId="0" xfId="0" applyFont="1" applyFill="1"/>
    <xf numFmtId="0" fontId="6" fillId="0" borderId="0" xfId="0" applyFont="1" applyBorder="1" applyAlignment="1">
      <alignment horizontal="left"/>
    </xf>
    <xf numFmtId="0" fontId="6" fillId="2" borderId="0" xfId="0" applyFont="1" applyFill="1" applyBorder="1" applyAlignment="1" applyProtection="1">
      <alignment horizontal="left"/>
      <protection locked="0"/>
    </xf>
    <xf numFmtId="0" fontId="7" fillId="0" borderId="0" xfId="0" applyFont="1" applyBorder="1"/>
    <xf numFmtId="0" fontId="6" fillId="0" borderId="0" xfId="0" applyFont="1" applyBorder="1"/>
    <xf numFmtId="0" fontId="7" fillId="0" borderId="0" xfId="0" applyFont="1" applyFill="1" applyBorder="1"/>
    <xf numFmtId="0" fontId="8" fillId="2" borderId="0" xfId="0" applyFont="1" applyFill="1" applyBorder="1" applyAlignment="1" applyProtection="1">
      <alignment horizontal="left"/>
      <protection locked="0"/>
    </xf>
    <xf numFmtId="0" fontId="8" fillId="0" borderId="0" xfId="0" applyFont="1" applyBorder="1"/>
    <xf numFmtId="0" fontId="9" fillId="0" borderId="0" xfId="0" applyFont="1" applyBorder="1"/>
    <xf numFmtId="0" fontId="0" fillId="0" borderId="0" xfId="0" applyFill="1" applyBorder="1" applyAlignment="1"/>
    <xf numFmtId="0" fontId="0" fillId="0" borderId="0" xfId="0" applyBorder="1" applyAlignment="1"/>
    <xf numFmtId="0" fontId="0" fillId="0" borderId="1" xfId="0" applyBorder="1" applyAlignment="1"/>
    <xf numFmtId="0" fontId="0" fillId="0" borderId="0" xfId="0" applyFill="1" applyAlignment="1">
      <alignment horizontal="center"/>
    </xf>
    <xf numFmtId="1" fontId="11" fillId="0" borderId="14" xfId="0" applyNumberFormat="1" applyFont="1" applyBorder="1" applyAlignment="1">
      <alignment horizontal="center" vertical="center"/>
    </xf>
    <xf numFmtId="0" fontId="0" fillId="0" borderId="15" xfId="0" applyFill="1" applyBorder="1" applyAlignment="1">
      <alignment horizontal="left" vertical="center"/>
    </xf>
    <xf numFmtId="0" fontId="0" fillId="0" borderId="16" xfId="0" applyFill="1" applyBorder="1" applyAlignment="1">
      <alignment horizontal="left" vertical="center"/>
    </xf>
    <xf numFmtId="1" fontId="0" fillId="0" borderId="16" xfId="0" applyNumberFormat="1" applyBorder="1" applyAlignment="1">
      <alignment horizontal="center" vertical="center"/>
    </xf>
    <xf numFmtId="9" fontId="1" fillId="0" borderId="16" xfId="1" applyFont="1" applyBorder="1" applyAlignment="1">
      <alignment horizontal="center" vertical="center"/>
    </xf>
    <xf numFmtId="0" fontId="10" fillId="0" borderId="16" xfId="0" applyFont="1" applyFill="1" applyBorder="1" applyAlignment="1">
      <alignment horizontal="center" vertical="center"/>
    </xf>
    <xf numFmtId="0" fontId="0" fillId="0" borderId="16" xfId="0" applyBorder="1" applyAlignment="1">
      <alignment vertical="center"/>
    </xf>
    <xf numFmtId="0" fontId="0" fillId="0" borderId="17" xfId="0" applyBorder="1" applyAlignment="1">
      <alignment vertical="center"/>
    </xf>
    <xf numFmtId="0" fontId="6" fillId="0" borderId="18" xfId="0" quotePrefix="1" applyFont="1" applyFill="1" applyBorder="1" applyAlignment="1">
      <alignment vertical="top"/>
    </xf>
    <xf numFmtId="1" fontId="6" fillId="2" borderId="18" xfId="0" applyNumberFormat="1" applyFont="1" applyFill="1" applyBorder="1" applyAlignment="1" applyProtection="1">
      <alignment horizontal="center" vertical="top" wrapText="1"/>
      <protection locked="0"/>
    </xf>
    <xf numFmtId="1" fontId="6" fillId="0" borderId="18" xfId="0" applyNumberFormat="1" applyFont="1" applyFill="1" applyBorder="1" applyAlignment="1">
      <alignment horizontal="center" vertical="top" wrapText="1"/>
    </xf>
    <xf numFmtId="0" fontId="6" fillId="2" borderId="18" xfId="0" applyFont="1" applyFill="1" applyBorder="1" applyAlignment="1" applyProtection="1">
      <alignment horizontal="left" vertical="top" wrapText="1"/>
      <protection locked="0"/>
    </xf>
    <xf numFmtId="0" fontId="6" fillId="0" borderId="18" xfId="0" applyFont="1" applyFill="1" applyBorder="1" applyAlignment="1" applyProtection="1">
      <alignment horizontal="left" vertical="top" wrapText="1"/>
      <protection locked="0"/>
    </xf>
    <xf numFmtId="0" fontId="6" fillId="0" borderId="18" xfId="0" quotePrefix="1" applyFont="1" applyFill="1" applyBorder="1" applyAlignment="1">
      <alignment vertical="top" wrapText="1"/>
    </xf>
    <xf numFmtId="0" fontId="0" fillId="0" borderId="18" xfId="0" applyBorder="1"/>
    <xf numFmtId="49" fontId="6" fillId="0" borderId="18" xfId="0" quotePrefix="1" applyNumberFormat="1" applyFont="1" applyFill="1" applyBorder="1" applyAlignment="1">
      <alignment horizontal="left" vertical="top" wrapText="1"/>
    </xf>
    <xf numFmtId="0" fontId="6" fillId="2" borderId="18" xfId="0" applyFont="1" applyFill="1" applyBorder="1" applyAlignment="1" applyProtection="1">
      <alignment vertical="top" wrapText="1"/>
      <protection locked="0"/>
    </xf>
    <xf numFmtId="0" fontId="0" fillId="0" borderId="18" xfId="0" applyBorder="1" applyAlignment="1">
      <alignment vertical="top"/>
    </xf>
    <xf numFmtId="0" fontId="0" fillId="0" borderId="18" xfId="0" applyBorder="1" applyAlignment="1">
      <alignment horizontal="left" vertical="top"/>
    </xf>
    <xf numFmtId="0" fontId="0" fillId="0" borderId="18" xfId="0" applyBorder="1" applyAlignment="1">
      <alignment vertical="top" wrapText="1"/>
    </xf>
    <xf numFmtId="0" fontId="0" fillId="0" borderId="18" xfId="0" applyBorder="1" applyProtection="1"/>
    <xf numFmtId="0" fontId="0" fillId="0" borderId="18" xfId="0" applyFill="1" applyBorder="1" applyProtection="1"/>
    <xf numFmtId="1" fontId="0" fillId="0" borderId="18" xfId="0" applyNumberFormat="1" applyFill="1" applyBorder="1" applyAlignment="1" applyProtection="1">
      <alignment horizontal="right"/>
    </xf>
    <xf numFmtId="49" fontId="6" fillId="0" borderId="18" xfId="0" quotePrefix="1" applyNumberFormat="1" applyFont="1" applyFill="1" applyBorder="1" applyAlignment="1" applyProtection="1">
      <alignment horizontal="left" vertical="top" wrapText="1"/>
    </xf>
    <xf numFmtId="1" fontId="6" fillId="2" borderId="18" xfId="0" applyNumberFormat="1" applyFont="1" applyFill="1" applyBorder="1" applyAlignment="1" applyProtection="1">
      <alignment horizontal="left" vertical="top" wrapText="1"/>
      <protection locked="0"/>
    </xf>
    <xf numFmtId="0" fontId="12" fillId="2" borderId="18" xfId="0" applyFont="1" applyFill="1" applyBorder="1" applyAlignment="1" applyProtection="1">
      <alignment horizontal="left" vertical="top" wrapText="1"/>
      <protection locked="0"/>
    </xf>
    <xf numFmtId="49" fontId="6" fillId="0" borderId="18" xfId="0" quotePrefix="1" applyNumberFormat="1" applyFont="1" applyFill="1" applyBorder="1" applyAlignment="1">
      <alignment vertical="top" wrapText="1"/>
    </xf>
    <xf numFmtId="0" fontId="0" fillId="0" borderId="0" xfId="0" applyBorder="1"/>
    <xf numFmtId="1" fontId="6" fillId="0" borderId="18" xfId="0" applyNumberFormat="1" applyFont="1" applyFill="1" applyBorder="1" applyAlignment="1" applyProtection="1">
      <alignment horizontal="left" vertical="top" wrapText="1"/>
      <protection locked="0"/>
    </xf>
    <xf numFmtId="1" fontId="6" fillId="2" borderId="18" xfId="0" applyNumberFormat="1" applyFont="1" applyFill="1" applyBorder="1" applyAlignment="1" applyProtection="1">
      <alignment horizontal="left" vertical="top" wrapText="1" shrinkToFit="1"/>
      <protection locked="0"/>
    </xf>
    <xf numFmtId="0" fontId="0" fillId="0" borderId="0" xfId="0" applyFill="1" applyAlignment="1">
      <alignment horizontal="left"/>
    </xf>
    <xf numFmtId="0" fontId="13" fillId="0" borderId="18" xfId="0" applyFont="1" applyFill="1" applyBorder="1" applyAlignment="1" applyProtection="1">
      <alignment horizontal="left" vertical="top" wrapText="1"/>
      <protection locked="0"/>
    </xf>
    <xf numFmtId="0" fontId="0" fillId="0" borderId="0" xfId="0" applyAlignment="1">
      <alignmen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1" fontId="11" fillId="3" borderId="14" xfId="0" applyNumberFormat="1" applyFont="1" applyFill="1" applyBorder="1" applyAlignment="1">
      <alignment horizontal="center" vertical="center"/>
    </xf>
    <xf numFmtId="0" fontId="14" fillId="0" borderId="0" xfId="0" applyFont="1"/>
    <xf numFmtId="0" fontId="15" fillId="0" borderId="0" xfId="0" applyFont="1"/>
    <xf numFmtId="0" fontId="2" fillId="0" borderId="0" xfId="0" applyFont="1" applyFill="1"/>
    <xf numFmtId="0" fontId="2" fillId="0" borderId="0" xfId="0" applyFont="1"/>
    <xf numFmtId="0" fontId="8" fillId="2" borderId="0" xfId="0" applyFont="1" applyFill="1" applyBorder="1" applyAlignment="1" applyProtection="1">
      <alignment horizontal="right"/>
      <protection locked="0"/>
    </xf>
    <xf numFmtId="0" fontId="6" fillId="2" borderId="18" xfId="0" applyFont="1" applyFill="1" applyBorder="1" applyAlignment="1" applyProtection="1">
      <alignment horizontal="left" vertical="center" wrapText="1"/>
      <protection locked="0"/>
    </xf>
    <xf numFmtId="0" fontId="2" fillId="0" borderId="5" xfId="0" applyFont="1" applyBorder="1" applyAlignment="1">
      <alignment horizontal="center" wrapText="1"/>
    </xf>
    <xf numFmtId="0" fontId="2" fillId="0" borderId="5" xfId="0" applyFont="1" applyBorder="1" applyAlignment="1">
      <alignment horizontal="center"/>
    </xf>
    <xf numFmtId="0" fontId="18" fillId="2" borderId="18" xfId="0" applyFont="1" applyFill="1" applyBorder="1" applyAlignment="1" applyProtection="1">
      <alignment horizontal="right" vertical="center" wrapText="1"/>
      <protection locked="0"/>
    </xf>
    <xf numFmtId="0" fontId="19" fillId="0" borderId="0" xfId="0" applyFont="1" applyFill="1"/>
    <xf numFmtId="0" fontId="17" fillId="0" borderId="0" xfId="0" applyFont="1" applyFill="1"/>
    <xf numFmtId="0" fontId="9" fillId="0" borderId="0" xfId="0" applyFont="1" applyFill="1"/>
    <xf numFmtId="0" fontId="13" fillId="2" borderId="18" xfId="0" applyFont="1" applyFill="1" applyBorder="1" applyAlignment="1" applyProtection="1">
      <alignment horizontal="left" vertical="top" wrapText="1"/>
      <protection locked="0"/>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1" fillId="0" borderId="4" xfId="0" applyFont="1" applyFill="1" applyBorder="1" applyAlignment="1">
      <alignment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9" fontId="11" fillId="0" borderId="14" xfId="1" applyFont="1" applyBorder="1" applyAlignment="1">
      <alignment horizontal="center" vertical="center"/>
    </xf>
    <xf numFmtId="0" fontId="0" fillId="0" borderId="9" xfId="0" applyFill="1" applyBorder="1" applyAlignment="1">
      <alignment horizontal="left" vertical="center"/>
    </xf>
    <xf numFmtId="0" fontId="0" fillId="0" borderId="10" xfId="0" applyFill="1" applyBorder="1" applyAlignment="1">
      <alignment horizontal="left" vertical="center"/>
    </xf>
    <xf numFmtId="9" fontId="11" fillId="3" borderId="14" xfId="1" applyFont="1" applyFill="1" applyBorder="1" applyAlignment="1">
      <alignment horizontal="center" vertical="center"/>
    </xf>
    <xf numFmtId="0" fontId="2" fillId="0" borderId="7" xfId="0" applyFont="1" applyBorder="1" applyAlignment="1">
      <alignment horizontal="center"/>
    </xf>
    <xf numFmtId="0" fontId="9" fillId="0" borderId="14" xfId="0" applyFont="1" applyFill="1" applyBorder="1" applyAlignment="1">
      <alignment horizontal="left" vertical="center"/>
    </xf>
    <xf numFmtId="9" fontId="11" fillId="0" borderId="2" xfId="1" applyFont="1" applyBorder="1" applyAlignment="1">
      <alignment horizontal="center" vertical="center"/>
    </xf>
    <xf numFmtId="9" fontId="11" fillId="0" borderId="4" xfId="1" applyFont="1" applyBorder="1" applyAlignment="1">
      <alignment horizontal="center" vertical="center"/>
    </xf>
    <xf numFmtId="0" fontId="17" fillId="0" borderId="0" xfId="0" applyFont="1" applyFill="1" applyAlignment="1">
      <alignment horizontal="left"/>
    </xf>
    <xf numFmtId="0" fontId="8" fillId="0" borderId="0" xfId="0" applyFont="1" applyBorder="1" applyAlignment="1">
      <alignment horizontal="right"/>
    </xf>
    <xf numFmtId="0" fontId="8" fillId="0" borderId="1" xfId="0" applyFont="1" applyBorder="1" applyAlignment="1">
      <alignment horizontal="right"/>
    </xf>
    <xf numFmtId="0" fontId="8" fillId="2" borderId="0" xfId="0" applyFont="1" applyFill="1" applyBorder="1" applyAlignment="1" applyProtection="1">
      <alignment horizontal="right"/>
      <protection locked="0"/>
    </xf>
    <xf numFmtId="0" fontId="8" fillId="2" borderId="1" xfId="0" applyFont="1" applyFill="1" applyBorder="1" applyAlignment="1" applyProtection="1">
      <alignment horizontal="right"/>
      <protection locked="0"/>
    </xf>
    <xf numFmtId="0" fontId="2" fillId="0" borderId="5" xfId="0" applyFont="1" applyBorder="1" applyAlignment="1">
      <alignment horizontal="center"/>
    </xf>
    <xf numFmtId="0" fontId="2" fillId="0" borderId="7"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2" xfId="0" applyFont="1" applyFill="1" applyBorder="1" applyAlignment="1">
      <alignment horizontal="center" vertical="center"/>
    </xf>
    <xf numFmtId="0" fontId="11" fillId="0" borderId="14" xfId="0" applyNumberFormat="1" applyFont="1" applyFill="1" applyBorder="1" applyAlignment="1">
      <alignment horizontal="left" vertical="center" wrapText="1"/>
    </xf>
    <xf numFmtId="0" fontId="11" fillId="0" borderId="14" xfId="0" applyFont="1" applyFill="1" applyBorder="1" applyAlignment="1">
      <alignment horizontal="left" vertical="center" wrapText="1"/>
    </xf>
    <xf numFmtId="0" fontId="8" fillId="2" borderId="2" xfId="0" applyFont="1" applyFill="1" applyBorder="1" applyAlignment="1" applyProtection="1">
      <alignment horizontal="left"/>
      <protection locked="0"/>
    </xf>
    <xf numFmtId="0" fontId="8" fillId="2" borderId="3" xfId="0" applyFont="1" applyFill="1" applyBorder="1" applyAlignment="1" applyProtection="1">
      <alignment horizontal="left"/>
      <protection locked="0"/>
    </xf>
    <xf numFmtId="0" fontId="8" fillId="2" borderId="4" xfId="0" applyFont="1" applyFill="1" applyBorder="1" applyAlignment="1" applyProtection="1">
      <alignment horizontal="left"/>
      <protection locked="0"/>
    </xf>
    <xf numFmtId="17" fontId="2" fillId="0" borderId="2" xfId="0" applyNumberFormat="1"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8" fillId="0" borderId="4" xfId="0" applyFont="1" applyBorder="1" applyAlignment="1">
      <alignment horizontal="left"/>
    </xf>
    <xf numFmtId="0" fontId="0" fillId="2" borderId="10"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2" fillId="4" borderId="14" xfId="0" applyFont="1" applyFill="1" applyBorder="1" applyAlignment="1">
      <alignment horizontal="left" vertical="center"/>
    </xf>
    <xf numFmtId="0" fontId="2" fillId="0" borderId="0" xfId="0" applyFont="1" applyBorder="1" applyAlignment="1">
      <alignment horizontal="right"/>
    </xf>
    <xf numFmtId="0" fontId="2" fillId="0" borderId="1" xfId="0" applyFont="1" applyBorder="1" applyAlignment="1">
      <alignment horizontal="right"/>
    </xf>
    <xf numFmtId="0" fontId="8" fillId="0" borderId="0" xfId="0" applyFont="1" applyFill="1" applyBorder="1" applyAlignment="1">
      <alignment horizontal="right"/>
    </xf>
    <xf numFmtId="0" fontId="2" fillId="0" borderId="0" xfId="0" applyFont="1" applyFill="1" applyAlignment="1">
      <alignment horizontal="righ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4" xfId="0" applyFont="1" applyFill="1" applyBorder="1" applyAlignment="1">
      <alignment horizontal="left"/>
    </xf>
    <xf numFmtId="0" fontId="8" fillId="0" borderId="2" xfId="0" applyFont="1" applyFill="1" applyBorder="1" applyAlignment="1">
      <alignment horizontal="left"/>
    </xf>
    <xf numFmtId="0" fontId="8" fillId="0" borderId="3" xfId="0" applyFont="1" applyFill="1" applyBorder="1" applyAlignment="1">
      <alignment horizontal="left"/>
    </xf>
    <xf numFmtId="0" fontId="8" fillId="0" borderId="4" xfId="0" applyFont="1" applyFill="1" applyBorder="1" applyAlignment="1">
      <alignment horizontal="left"/>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8" fillId="0" borderId="19"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18" xfId="0" applyFont="1" applyFill="1" applyBorder="1" applyAlignment="1">
      <alignment horizontal="center" vertical="center"/>
    </xf>
    <xf numFmtId="0" fontId="7" fillId="0" borderId="18" xfId="0" applyFont="1" applyFill="1" applyBorder="1" applyAlignment="1">
      <alignment horizontal="center" vertical="center" wrapText="1"/>
    </xf>
    <xf numFmtId="0" fontId="6" fillId="0" borderId="19" xfId="0" applyFont="1" applyFill="1" applyBorder="1" applyAlignment="1">
      <alignment horizontal="left" vertical="top" wrapText="1"/>
    </xf>
    <xf numFmtId="0" fontId="6" fillId="0" borderId="21" xfId="0" applyFont="1" applyFill="1" applyBorder="1" applyAlignment="1">
      <alignment horizontal="left" vertical="top" wrapText="1"/>
    </xf>
    <xf numFmtId="0" fontId="6" fillId="0" borderId="20" xfId="0" applyFont="1" applyFill="1" applyBorder="1" applyAlignment="1">
      <alignment horizontal="left" vertical="top" wrapText="1"/>
    </xf>
    <xf numFmtId="0" fontId="8" fillId="0" borderId="18" xfId="0" applyFont="1" applyFill="1" applyBorder="1" applyAlignment="1">
      <alignment horizontal="left" vertical="center" wrapText="1"/>
    </xf>
    <xf numFmtId="0" fontId="9" fillId="2" borderId="18" xfId="0" applyFont="1" applyFill="1" applyBorder="1" applyAlignment="1" applyProtection="1">
      <alignment horizontal="left" vertical="center" wrapText="1"/>
      <protection locked="0"/>
    </xf>
    <xf numFmtId="0" fontId="6" fillId="0" borderId="18" xfId="0" applyFont="1" applyFill="1" applyBorder="1" applyAlignment="1">
      <alignment horizontal="left" vertical="top" wrapText="1"/>
    </xf>
    <xf numFmtId="0" fontId="0" fillId="0" borderId="18"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8" xfId="0" applyFont="1" applyFill="1" applyBorder="1" applyAlignment="1">
      <alignment horizontal="center" vertical="center"/>
    </xf>
    <xf numFmtId="0" fontId="2" fillId="0" borderId="18" xfId="0" applyFont="1" applyBorder="1" applyAlignment="1">
      <alignment horizontal="left" vertical="center" wrapText="1"/>
    </xf>
    <xf numFmtId="0" fontId="2" fillId="0" borderId="18" xfId="0" applyFont="1" applyBorder="1" applyAlignment="1">
      <alignment horizontal="center" vertical="center" wrapText="1"/>
    </xf>
    <xf numFmtId="0" fontId="6" fillId="0" borderId="18" xfId="0" applyFont="1" applyFill="1" applyBorder="1" applyAlignment="1">
      <alignment vertical="top" wrapText="1"/>
    </xf>
    <xf numFmtId="0" fontId="18" fillId="2" borderId="18" xfId="0" applyFont="1" applyFill="1" applyBorder="1" applyAlignment="1" applyProtection="1">
      <alignment horizontal="left" vertical="center" wrapText="1"/>
      <protection locked="0"/>
    </xf>
    <xf numFmtId="0" fontId="6" fillId="2" borderId="18" xfId="0" applyFont="1" applyFill="1" applyBorder="1" applyAlignment="1" applyProtection="1">
      <alignment horizontal="left" vertical="center" wrapText="1"/>
      <protection locked="0"/>
    </xf>
    <xf numFmtId="0" fontId="6" fillId="0" borderId="19" xfId="0" applyFont="1" applyFill="1" applyBorder="1" applyAlignment="1">
      <alignment vertical="top" wrapText="1"/>
    </xf>
    <xf numFmtId="0" fontId="6" fillId="0" borderId="20" xfId="0" applyFont="1" applyFill="1" applyBorder="1" applyAlignment="1">
      <alignment vertical="top" wrapText="1"/>
    </xf>
    <xf numFmtId="0" fontId="6" fillId="0" borderId="18" xfId="0" applyFont="1" applyFill="1" applyBorder="1" applyAlignment="1" applyProtection="1">
      <alignment vertical="top" wrapText="1"/>
    </xf>
    <xf numFmtId="0" fontId="2" fillId="0" borderId="18" xfId="0" applyFont="1" applyFill="1" applyBorder="1" applyAlignment="1" applyProtection="1">
      <alignment horizontal="center" vertical="center"/>
    </xf>
    <xf numFmtId="0" fontId="6" fillId="0" borderId="19" xfId="0" applyFont="1" applyFill="1" applyBorder="1" applyAlignment="1" applyProtection="1">
      <alignment vertical="top" wrapText="1"/>
    </xf>
    <xf numFmtId="0" fontId="6" fillId="0" borderId="20" xfId="0" applyFont="1" applyFill="1" applyBorder="1" applyAlignment="1" applyProtection="1">
      <alignment vertical="top" wrapText="1"/>
    </xf>
    <xf numFmtId="0" fontId="6" fillId="0" borderId="18" xfId="0" applyFont="1" applyBorder="1" applyAlignment="1">
      <alignment vertical="top" wrapText="1"/>
    </xf>
    <xf numFmtId="0" fontId="17" fillId="0" borderId="0" xfId="0" applyFont="1" applyFill="1" applyAlignment="1" applyProtection="1">
      <alignment horizontal="left"/>
    </xf>
    <xf numFmtId="0" fontId="2" fillId="0" borderId="18" xfId="0" applyFont="1" applyFill="1" applyBorder="1" applyAlignment="1" applyProtection="1">
      <alignment horizontal="center" vertical="center" wrapText="1"/>
    </xf>
    <xf numFmtId="0" fontId="0" fillId="0" borderId="18" xfId="0" applyFont="1" applyFill="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8" fillId="0" borderId="18" xfId="0" applyFont="1" applyFill="1" applyBorder="1" applyAlignment="1" applyProtection="1">
      <alignment horizontal="left" vertical="center" wrapText="1"/>
    </xf>
    <xf numFmtId="0" fontId="6" fillId="0" borderId="19" xfId="0" applyFont="1" applyFill="1" applyBorder="1" applyAlignment="1" applyProtection="1">
      <alignment horizontal="left" vertical="top" wrapText="1"/>
    </xf>
    <xf numFmtId="0" fontId="6" fillId="0" borderId="20" xfId="0" applyFont="1" applyFill="1" applyBorder="1" applyAlignment="1" applyProtection="1">
      <alignment horizontal="left" vertical="top" wrapText="1"/>
    </xf>
    <xf numFmtId="0" fontId="6" fillId="3" borderId="18" xfId="0" applyFont="1" applyFill="1" applyBorder="1" applyAlignment="1">
      <alignment horizontal="left" vertical="top" wrapText="1"/>
    </xf>
    <xf numFmtId="0" fontId="8" fillId="2" borderId="18" xfId="0" applyFont="1" applyFill="1" applyBorder="1" applyAlignment="1" applyProtection="1">
      <alignment vertical="center" wrapText="1"/>
      <protection locked="0"/>
    </xf>
    <xf numFmtId="0" fontId="8" fillId="0" borderId="18" xfId="0" applyFont="1" applyFill="1" applyBorder="1" applyAlignment="1">
      <alignment vertical="center" wrapText="1"/>
    </xf>
    <xf numFmtId="0" fontId="9" fillId="0" borderId="18" xfId="0" applyFont="1" applyFill="1" applyBorder="1" applyAlignment="1">
      <alignment vertical="center"/>
    </xf>
    <xf numFmtId="0" fontId="7" fillId="0" borderId="18" xfId="0" applyFont="1" applyFill="1" applyBorder="1" applyAlignment="1">
      <alignment vertical="center" wrapText="1"/>
    </xf>
    <xf numFmtId="0" fontId="8" fillId="2" borderId="19" xfId="0" applyFont="1" applyFill="1" applyBorder="1" applyAlignment="1" applyProtection="1">
      <alignment horizontal="left" vertical="center" wrapText="1"/>
      <protection locked="0"/>
    </xf>
    <xf numFmtId="0" fontId="8" fillId="2" borderId="21" xfId="0" applyFont="1" applyFill="1" applyBorder="1" applyAlignment="1" applyProtection="1">
      <alignment horizontal="left" vertical="center" wrapText="1"/>
      <protection locked="0"/>
    </xf>
    <xf numFmtId="0" fontId="8" fillId="2" borderId="20" xfId="0" applyFont="1" applyFill="1" applyBorder="1" applyAlignment="1" applyProtection="1">
      <alignment horizontal="left" vertical="center" wrapText="1"/>
      <protection locked="0"/>
    </xf>
    <xf numFmtId="0" fontId="8" fillId="0" borderId="19"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6" fillId="0" borderId="22" xfId="0" applyFont="1" applyBorder="1" applyAlignment="1">
      <alignment vertical="center" wrapText="1"/>
    </xf>
  </cellXfs>
  <cellStyles count="2">
    <cellStyle name="Normal" xfId="0" builtinId="0"/>
    <cellStyle name="Percent" xfId="1" builtinId="5"/>
  </cellStyles>
  <dxfs count="45">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ont>
        <color rgb="FF9C0006"/>
      </font>
      <fill>
        <patternFill>
          <bgColor rgb="FFFFC7CE"/>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00B05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F18B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Calibri"/>
                <a:ea typeface="Calibri"/>
                <a:cs typeface="Calibri"/>
              </a:defRPr>
            </a:pPr>
            <a:r>
              <a:rPr lang="en-US" b="1"/>
              <a:t>M&amp;E System Assessment </a:t>
            </a:r>
          </a:p>
        </c:rich>
      </c:tx>
      <c:overlay val="0"/>
      <c:spPr>
        <a:noFill/>
        <a:ln>
          <a:noFill/>
        </a:ln>
        <a:effectLst/>
      </c:spPr>
      <c:txPr>
        <a:bodyPr rot="0" spcFirstLastPara="1" vertOverflow="ellipsis" vert="horz" wrap="square" anchor="ctr" anchorCtr="1"/>
        <a:lstStyle/>
        <a:p>
          <a:pPr>
            <a:defRPr sz="1200" b="1" i="0" u="none" strike="noStrike" kern="1200" baseline="0">
              <a:solidFill>
                <a:srgbClr val="000000"/>
              </a:solidFill>
              <a:latin typeface="Calibri"/>
              <a:ea typeface="Calibri"/>
              <a:cs typeface="Calibri"/>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0-7F89-4625-AABF-613E917106EC}"/>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1-7F89-4625-AABF-613E917106EC}"/>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2-7F89-4625-AABF-613E917106EC}"/>
              </c:ext>
            </c:extLst>
          </c:dPt>
          <c:dPt>
            <c:idx val="3"/>
            <c:invertIfNegative val="0"/>
            <c:bubble3D val="0"/>
            <c:spPr>
              <a:solidFill>
                <a:schemeClr val="accent1"/>
              </a:solidFill>
              <a:ln>
                <a:noFill/>
              </a:ln>
              <a:effectLst/>
            </c:spPr>
            <c:extLst>
              <c:ext xmlns:c16="http://schemas.microsoft.com/office/drawing/2014/chart" uri="{C3380CC4-5D6E-409C-BE32-E72D297353CC}">
                <c16:uniqueId val="{00000003-7F89-4625-AABF-613E917106EC}"/>
              </c:ext>
            </c:extLst>
          </c:dPt>
          <c:dPt>
            <c:idx val="4"/>
            <c:invertIfNegative val="0"/>
            <c:bubble3D val="0"/>
            <c:spPr>
              <a:solidFill>
                <a:schemeClr val="accent1"/>
              </a:solidFill>
              <a:ln>
                <a:noFill/>
              </a:ln>
              <a:effectLst/>
            </c:spPr>
            <c:extLst>
              <c:ext xmlns:c16="http://schemas.microsoft.com/office/drawing/2014/chart" uri="{C3380CC4-5D6E-409C-BE32-E72D297353CC}">
                <c16:uniqueId val="{00000004-7F89-4625-AABF-613E917106EC}"/>
              </c:ext>
            </c:extLst>
          </c:dPt>
          <c:dPt>
            <c:idx val="5"/>
            <c:invertIfNegative val="0"/>
            <c:bubble3D val="0"/>
            <c:spPr>
              <a:solidFill>
                <a:schemeClr val="accent1"/>
              </a:solidFill>
              <a:ln>
                <a:noFill/>
              </a:ln>
              <a:effectLst/>
            </c:spPr>
            <c:extLst>
              <c:ext xmlns:c16="http://schemas.microsoft.com/office/drawing/2014/chart" uri="{C3380CC4-5D6E-409C-BE32-E72D297353CC}">
                <c16:uniqueId val="{00000005-7F89-4625-AABF-613E917106EC}"/>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6-7F89-4625-AABF-613E917106EC}"/>
              </c:ext>
            </c:extLst>
          </c:dPt>
          <c:dPt>
            <c:idx val="7"/>
            <c:invertIfNegative val="0"/>
            <c:bubble3D val="0"/>
            <c:spPr>
              <a:solidFill>
                <a:schemeClr val="accent1"/>
              </a:solidFill>
              <a:ln>
                <a:noFill/>
              </a:ln>
              <a:effectLst/>
            </c:spPr>
            <c:extLst>
              <c:ext xmlns:c16="http://schemas.microsoft.com/office/drawing/2014/chart" uri="{C3380CC4-5D6E-409C-BE32-E72D297353CC}">
                <c16:uniqueId val="{00000007-7F89-4625-AABF-613E917106EC}"/>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Ref>
              <c:f>Summary!$A$12:$A$23</c:f>
              <c:strCache>
                <c:ptCount val="12"/>
                <c:pt idx="0">
                  <c:v>A. Human Resources Capacity and Management </c:v>
                </c:pt>
                <c:pt idx="1">
                  <c:v>B.M&amp;E Plans and Standard Operating Procedures</c:v>
                </c:pt>
                <c:pt idx="2">
                  <c:v>C. Data Collection and Management</c:v>
                </c:pt>
                <c:pt idx="3">
                  <c:v>D. Data Safety and Security  </c:v>
                </c:pt>
                <c:pt idx="4">
                  <c:v>E. Data Systems</c:v>
                </c:pt>
                <c:pt idx="5">
                  <c:v>F. Data  Quality Assurance</c:v>
                </c:pt>
                <c:pt idx="6">
                  <c:v>G. Data Analysis, Use, and Feedback</c:v>
                </c:pt>
                <c:pt idx="7">
                  <c:v>H. Learning</c:v>
                </c:pt>
                <c:pt idx="8">
                  <c:v>I. Evaluation</c:v>
                </c:pt>
                <c:pt idx="9">
                  <c:v>J. M&amp;E Leadership</c:v>
                </c:pt>
                <c:pt idx="10">
                  <c:v>K. M&amp;E System Assessment</c:v>
                </c:pt>
                <c:pt idx="11">
                  <c:v>L. Budgeting</c:v>
                </c:pt>
              </c:strCache>
            </c:strRef>
          </c:cat>
          <c:val>
            <c:numRef>
              <c:f>Summary!$S$12:$S$23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7F89-4625-AABF-613E917106EC}"/>
            </c:ext>
          </c:extLst>
        </c:ser>
        <c:dLbls>
          <c:dLblPos val="outEnd"/>
          <c:showLegendKey val="0"/>
          <c:showVal val="1"/>
          <c:showCatName val="0"/>
          <c:showSerName val="0"/>
          <c:showPercent val="0"/>
          <c:showBubbleSize val="0"/>
        </c:dLbls>
        <c:gapWidth val="75"/>
        <c:overlap val="-25"/>
        <c:axId val="604599464"/>
        <c:axId val="1"/>
      </c:barChart>
      <c:catAx>
        <c:axId val="604599464"/>
        <c:scaling>
          <c:orientation val="minMax"/>
        </c:scaling>
        <c:delete val="0"/>
        <c:axPos val="b"/>
        <c:numFmt formatCode="General" sourceLinked="1"/>
        <c:majorTickMark val="none"/>
        <c:minorTickMark val="none"/>
        <c:tickLblPos val="low"/>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600" b="0" i="0" u="none" strike="noStrike" kern="1200" baseline="0">
                <a:solidFill>
                  <a:srgbClr val="000000"/>
                </a:solidFill>
                <a:latin typeface="Calibri"/>
                <a:ea typeface="Calibri"/>
                <a:cs typeface="Calibri"/>
              </a:defRPr>
            </a:pPr>
            <a:endParaRPr lang="en-US"/>
          </a:p>
        </c:txPr>
        <c:crossAx val="1"/>
        <c:crosses val="autoZero"/>
        <c:auto val="0"/>
        <c:lblAlgn val="ctr"/>
        <c:lblOffset val="100"/>
        <c:noMultiLvlLbl val="0"/>
      </c:catAx>
      <c:valAx>
        <c:axId val="1"/>
        <c:scaling>
          <c:orientation val="minMax"/>
          <c:max val="1"/>
          <c:min val="0"/>
        </c:scaling>
        <c:delete val="0"/>
        <c:axPos val="l"/>
        <c:majorGridlines>
          <c:spPr>
            <a:ln w="9525" cap="flat" cmpd="sng" algn="ctr">
              <a:solidFill>
                <a:schemeClr val="tx1">
                  <a:tint val="75000"/>
                  <a:shade val="95000"/>
                  <a:satMod val="105000"/>
                </a:schemeClr>
              </a:solidFill>
              <a:prstDash val="solid"/>
              <a:round/>
            </a:ln>
            <a:effectLst/>
          </c:spPr>
        </c:majorGridlines>
        <c:numFmt formatCode="0%"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n-US"/>
          </a:p>
        </c:txPr>
        <c:crossAx val="604599464"/>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5" r="0.5"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1"/>
            </a:pPr>
            <a:r>
              <a:rPr lang="en-US" b="1"/>
              <a:t>M&amp;E</a:t>
            </a:r>
            <a:r>
              <a:rPr lang="en-US" b="1" baseline="0"/>
              <a:t> System Assessment Radar Chart</a:t>
            </a:r>
            <a:endParaRPr lang="en-US" b="1"/>
          </a:p>
        </c:rich>
      </c:tx>
      <c:layout>
        <c:manualLayout>
          <c:xMode val="edge"/>
          <c:yMode val="edge"/>
          <c:x val="0.2980987094714051"/>
          <c:y val="1.6118337320510993E-2"/>
        </c:manualLayout>
      </c:layout>
      <c:overlay val="0"/>
    </c:title>
    <c:autoTitleDeleted val="0"/>
    <c:plotArea>
      <c:layout>
        <c:manualLayout>
          <c:layoutTarget val="inner"/>
          <c:xMode val="edge"/>
          <c:yMode val="edge"/>
          <c:x val="0.24170000972100711"/>
          <c:y val="0.12817163133318879"/>
          <c:w val="0.54726812827521376"/>
          <c:h val="0.81287001485756494"/>
        </c:manualLayout>
      </c:layout>
      <c:radarChart>
        <c:radarStyle val="marker"/>
        <c:varyColors val="0"/>
        <c:ser>
          <c:idx val="0"/>
          <c:order val="0"/>
          <c:spPr>
            <a:ln w="38100">
              <a:solidFill>
                <a:srgbClr val="AFBD21"/>
              </a:solidFill>
            </a:ln>
          </c:spPr>
          <c:marker>
            <c:symbol val="none"/>
          </c:marker>
          <c:cat>
            <c:strRef>
              <c:f>Summary!$A$12:$A$23</c:f>
              <c:strCache>
                <c:ptCount val="12"/>
                <c:pt idx="0">
                  <c:v>A. Human Resources Capacity and Management </c:v>
                </c:pt>
                <c:pt idx="1">
                  <c:v>B.M&amp;E Plans and Standard Operating Procedures</c:v>
                </c:pt>
                <c:pt idx="2">
                  <c:v>C. Data Collection and Management</c:v>
                </c:pt>
                <c:pt idx="3">
                  <c:v>D. Data Safety and Security  </c:v>
                </c:pt>
                <c:pt idx="4">
                  <c:v>E. Data Systems</c:v>
                </c:pt>
                <c:pt idx="5">
                  <c:v>F. Data  Quality Assurance</c:v>
                </c:pt>
                <c:pt idx="6">
                  <c:v>G. Data Analysis, Use, and Feedback</c:v>
                </c:pt>
                <c:pt idx="7">
                  <c:v>H. Learning</c:v>
                </c:pt>
                <c:pt idx="8">
                  <c:v>I. Evaluation</c:v>
                </c:pt>
                <c:pt idx="9">
                  <c:v>J. M&amp;E Leadership</c:v>
                </c:pt>
                <c:pt idx="10">
                  <c:v>K. M&amp;E System Assessment</c:v>
                </c:pt>
                <c:pt idx="11">
                  <c:v>L. Budgeting</c:v>
                </c:pt>
              </c:strCache>
            </c:strRef>
          </c:cat>
          <c:val>
            <c:numRef>
              <c:f>Summary!$S$12:$S$23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A0F-40F9-B372-552483C74937}"/>
            </c:ext>
          </c:extLst>
        </c:ser>
        <c:dLbls>
          <c:showLegendKey val="0"/>
          <c:showVal val="0"/>
          <c:showCatName val="0"/>
          <c:showSerName val="0"/>
          <c:showPercent val="0"/>
          <c:showBubbleSize val="0"/>
        </c:dLbls>
        <c:axId val="604601760"/>
        <c:axId val="1"/>
      </c:radarChart>
      <c:catAx>
        <c:axId val="604601760"/>
        <c:scaling>
          <c:orientation val="minMax"/>
        </c:scaling>
        <c:delete val="0"/>
        <c:axPos val="b"/>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0"/>
        <c:lblAlgn val="ctr"/>
        <c:lblOffset val="100"/>
        <c:noMultiLvlLbl val="0"/>
      </c:catAx>
      <c:valAx>
        <c:axId val="1"/>
        <c:scaling>
          <c:orientation val="minMax"/>
          <c:max val="1"/>
        </c:scaling>
        <c:delete val="0"/>
        <c:axPos val="l"/>
        <c:majorGridlines/>
        <c:numFmt formatCode="0%" sourceLinked="1"/>
        <c:majorTickMark val="cross"/>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4601760"/>
        <c:crosses val="autoZero"/>
        <c:crossBetween val="between"/>
        <c:majorUnit val="0.2"/>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167096</xdr:colOff>
      <xdr:row>0</xdr:row>
      <xdr:rowOff>0</xdr:rowOff>
    </xdr:from>
    <xdr:to>
      <xdr:col>11</xdr:col>
      <xdr:colOff>586169</xdr:colOff>
      <xdr:row>58</xdr:row>
      <xdr:rowOff>0</xdr:rowOff>
    </xdr:to>
    <xdr:pic>
      <xdr:nvPicPr>
        <xdr:cNvPr id="5" name="Picture 4">
          <a:extLst>
            <a:ext uri="{FF2B5EF4-FFF2-40B4-BE49-F238E27FC236}">
              <a16:creationId xmlns:a16="http://schemas.microsoft.com/office/drawing/2014/main" id="{71A16FE8-D852-4FE9-9B44-FA0CE7E3FA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67096" y="0"/>
          <a:ext cx="7154609" cy="100965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21166</xdr:colOff>
      <xdr:row>0</xdr:row>
      <xdr:rowOff>37255</xdr:rowOff>
    </xdr:from>
    <xdr:to>
      <xdr:col>2</xdr:col>
      <xdr:colOff>823913</xdr:colOff>
      <xdr:row>1</xdr:row>
      <xdr:rowOff>2381</xdr:rowOff>
    </xdr:to>
    <xdr:cxnSp macro="">
      <xdr:nvCxnSpPr>
        <xdr:cNvPr id="2" name="Straight Connector 1">
          <a:extLst>
            <a:ext uri="{FF2B5EF4-FFF2-40B4-BE49-F238E27FC236}">
              <a16:creationId xmlns:a16="http://schemas.microsoft.com/office/drawing/2014/main" id="{CC8F3454-AF4C-4932-BDA8-163CA6A6F926}"/>
            </a:ext>
          </a:extLst>
        </xdr:cNvPr>
        <xdr:cNvCxnSpPr/>
      </xdr:nvCxnSpPr>
      <xdr:spPr>
        <a:xfrm>
          <a:off x="21166" y="37255"/>
          <a:ext cx="1936222" cy="3226"/>
        </a:xfrm>
        <a:prstGeom prst="line">
          <a:avLst/>
        </a:prstGeom>
        <a:ln w="38100">
          <a:solidFill>
            <a:srgbClr val="F18B2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64981</xdr:colOff>
      <xdr:row>0</xdr:row>
      <xdr:rowOff>36950</xdr:rowOff>
    </xdr:from>
    <xdr:to>
      <xdr:col>2</xdr:col>
      <xdr:colOff>1562888</xdr:colOff>
      <xdr:row>1</xdr:row>
      <xdr:rowOff>304</xdr:rowOff>
    </xdr:to>
    <xdr:cxnSp macro="">
      <xdr:nvCxnSpPr>
        <xdr:cNvPr id="7" name="Straight Connector 6">
          <a:extLst>
            <a:ext uri="{FF2B5EF4-FFF2-40B4-BE49-F238E27FC236}">
              <a16:creationId xmlns:a16="http://schemas.microsoft.com/office/drawing/2014/main" id="{00000000-0008-0000-0900-000007000000}"/>
            </a:ext>
          </a:extLst>
        </xdr:cNvPr>
        <xdr:cNvCxnSpPr/>
      </xdr:nvCxnSpPr>
      <xdr:spPr>
        <a:xfrm flipV="1">
          <a:off x="64981" y="36950"/>
          <a:ext cx="2631382" cy="1454"/>
        </a:xfrm>
        <a:prstGeom prst="line">
          <a:avLst/>
        </a:prstGeom>
        <a:ln w="38100">
          <a:solidFill>
            <a:srgbClr val="F18B2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17356</xdr:colOff>
      <xdr:row>0</xdr:row>
      <xdr:rowOff>35719</xdr:rowOff>
    </xdr:from>
    <xdr:to>
      <xdr:col>1</xdr:col>
      <xdr:colOff>623888</xdr:colOff>
      <xdr:row>0</xdr:row>
      <xdr:rowOff>37254</xdr:rowOff>
    </xdr:to>
    <xdr:cxnSp macro="">
      <xdr:nvCxnSpPr>
        <xdr:cNvPr id="2" name="Straight Connector 1">
          <a:extLst>
            <a:ext uri="{FF2B5EF4-FFF2-40B4-BE49-F238E27FC236}">
              <a16:creationId xmlns:a16="http://schemas.microsoft.com/office/drawing/2014/main" id="{8C363598-12C4-4393-810D-0B2F5F392D1A}"/>
            </a:ext>
          </a:extLst>
        </xdr:cNvPr>
        <xdr:cNvCxnSpPr/>
      </xdr:nvCxnSpPr>
      <xdr:spPr>
        <a:xfrm flipV="1">
          <a:off x="17356" y="35719"/>
          <a:ext cx="854182" cy="1535"/>
        </a:xfrm>
        <a:prstGeom prst="line">
          <a:avLst/>
        </a:prstGeom>
        <a:ln w="38100">
          <a:solidFill>
            <a:srgbClr val="F18B2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15716</xdr:colOff>
      <xdr:row>1</xdr:row>
      <xdr:rowOff>0</xdr:rowOff>
    </xdr:from>
    <xdr:to>
      <xdr:col>1</xdr:col>
      <xdr:colOff>711471</xdr:colOff>
      <xdr:row>1</xdr:row>
      <xdr:rowOff>2903</xdr:rowOff>
    </xdr:to>
    <xdr:cxnSp macro="">
      <xdr:nvCxnSpPr>
        <xdr:cNvPr id="7" name="Straight Connector 6">
          <a:extLst>
            <a:ext uri="{FF2B5EF4-FFF2-40B4-BE49-F238E27FC236}">
              <a16:creationId xmlns:a16="http://schemas.microsoft.com/office/drawing/2014/main" id="{00000000-0008-0000-0A00-000007000000}"/>
            </a:ext>
          </a:extLst>
        </xdr:cNvPr>
        <xdr:cNvCxnSpPr/>
      </xdr:nvCxnSpPr>
      <xdr:spPr>
        <a:xfrm>
          <a:off x="15716" y="37752"/>
          <a:ext cx="933880" cy="2903"/>
        </a:xfrm>
        <a:prstGeom prst="line">
          <a:avLst/>
        </a:prstGeom>
        <a:ln w="38100">
          <a:solidFill>
            <a:srgbClr val="F18B2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359058</xdr:colOff>
      <xdr:row>1</xdr:row>
      <xdr:rowOff>0</xdr:rowOff>
    </xdr:to>
    <xdr:cxnSp macro="">
      <xdr:nvCxnSpPr>
        <xdr:cNvPr id="2" name="Straight Connector 1">
          <a:extLst>
            <a:ext uri="{FF2B5EF4-FFF2-40B4-BE49-F238E27FC236}">
              <a16:creationId xmlns:a16="http://schemas.microsoft.com/office/drawing/2014/main" id="{3013420D-5653-44C7-B28D-4EDD0CB41967}"/>
            </a:ext>
          </a:extLst>
        </xdr:cNvPr>
        <xdr:cNvCxnSpPr/>
      </xdr:nvCxnSpPr>
      <xdr:spPr>
        <a:xfrm>
          <a:off x="0" y="37402"/>
          <a:ext cx="1388855" cy="0"/>
        </a:xfrm>
        <a:prstGeom prst="line">
          <a:avLst/>
        </a:prstGeom>
        <a:ln w="38100">
          <a:solidFill>
            <a:srgbClr val="F18B2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35719</xdr:rowOff>
    </xdr:from>
    <xdr:to>
      <xdr:col>2</xdr:col>
      <xdr:colOff>1057275</xdr:colOff>
      <xdr:row>1</xdr:row>
      <xdr:rowOff>0</xdr:rowOff>
    </xdr:to>
    <xdr:cxnSp macro="">
      <xdr:nvCxnSpPr>
        <xdr:cNvPr id="7" name="Straight Connector 6">
          <a:extLst>
            <a:ext uri="{FF2B5EF4-FFF2-40B4-BE49-F238E27FC236}">
              <a16:creationId xmlns:a16="http://schemas.microsoft.com/office/drawing/2014/main" id="{00000000-0008-0000-0B00-000007000000}"/>
            </a:ext>
          </a:extLst>
        </xdr:cNvPr>
        <xdr:cNvCxnSpPr/>
      </xdr:nvCxnSpPr>
      <xdr:spPr>
        <a:xfrm flipV="1">
          <a:off x="0" y="35719"/>
          <a:ext cx="2085975" cy="2381"/>
        </a:xfrm>
        <a:prstGeom prst="line">
          <a:avLst/>
        </a:prstGeom>
        <a:ln w="38100">
          <a:solidFill>
            <a:srgbClr val="F18B2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714375</xdr:colOff>
      <xdr:row>1</xdr:row>
      <xdr:rowOff>2381</xdr:rowOff>
    </xdr:to>
    <xdr:cxnSp macro="">
      <xdr:nvCxnSpPr>
        <xdr:cNvPr id="2" name="Straight Connector 1">
          <a:extLst>
            <a:ext uri="{FF2B5EF4-FFF2-40B4-BE49-F238E27FC236}">
              <a16:creationId xmlns:a16="http://schemas.microsoft.com/office/drawing/2014/main" id="{64834213-901B-44B3-B421-1D458477E9BB}"/>
            </a:ext>
          </a:extLst>
        </xdr:cNvPr>
        <xdr:cNvCxnSpPr/>
      </xdr:nvCxnSpPr>
      <xdr:spPr>
        <a:xfrm>
          <a:off x="0" y="38100"/>
          <a:ext cx="952500" cy="2381"/>
        </a:xfrm>
        <a:prstGeom prst="line">
          <a:avLst/>
        </a:prstGeom>
        <a:ln w="38100">
          <a:solidFill>
            <a:srgbClr val="F18B2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20954</xdr:colOff>
      <xdr:row>1</xdr:row>
      <xdr:rowOff>35561</xdr:rowOff>
    </xdr:from>
    <xdr:to>
      <xdr:col>13</xdr:col>
      <xdr:colOff>838200</xdr:colOff>
      <xdr:row>58</xdr:row>
      <xdr:rowOff>1063625</xdr:rowOff>
    </xdr:to>
    <xdr:sp macro="" textlink="">
      <xdr:nvSpPr>
        <xdr:cNvPr id="5" name="TextBox 1">
          <a:extLst>
            <a:ext uri="{FF2B5EF4-FFF2-40B4-BE49-F238E27FC236}">
              <a16:creationId xmlns:a16="http://schemas.microsoft.com/office/drawing/2014/main" id="{00000000-0008-0000-0100-000002000000}"/>
            </a:ext>
          </a:extLst>
        </xdr:cNvPr>
        <xdr:cNvSpPr txBox="1"/>
      </xdr:nvSpPr>
      <xdr:spPr>
        <a:xfrm>
          <a:off x="322579" y="210186"/>
          <a:ext cx="7691121" cy="109816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endParaRPr lang="en-US" sz="1100" b="1">
            <a:solidFill>
              <a:schemeClr val="dk1"/>
            </a:solidFill>
            <a:effectLst/>
            <a:latin typeface="+mn-lt"/>
            <a:ea typeface="+mn-ea"/>
            <a:cs typeface="+mn-cs"/>
          </a:endParaRPr>
        </a:p>
        <a:p>
          <a:pPr>
            <a:lnSpc>
              <a:spcPts val="900"/>
            </a:lnSpc>
          </a:pPr>
          <a:r>
            <a:rPr lang="en-US" sz="1100" b="1">
              <a:solidFill>
                <a:schemeClr val="dk1"/>
              </a:solidFill>
              <a:effectLst/>
              <a:latin typeface="+mn-lt"/>
              <a:ea typeface="+mn-ea"/>
              <a:cs typeface="+mn-cs"/>
            </a:rPr>
            <a:t>INTRODUCTION</a:t>
          </a:r>
        </a:p>
        <a:p>
          <a:pPr>
            <a:lnSpc>
              <a:spcPts val="1100"/>
            </a:lnSpc>
          </a:pPr>
          <a:endParaRPr lang="en-US" sz="1100">
            <a:solidFill>
              <a:schemeClr val="dk1"/>
            </a:solidFill>
            <a:effectLst/>
            <a:latin typeface="+mn-lt"/>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lang="en-US" sz="1100">
              <a:solidFill>
                <a:schemeClr val="dk1"/>
              </a:solidFill>
              <a:effectLst/>
              <a:latin typeface="+mn-lt"/>
              <a:ea typeface="+mn-ea"/>
              <a:cs typeface="+mn-cs"/>
            </a:rPr>
            <a:t>The Monitoring and Evaluation Systems Assessment Tool (M&amp;ESAT) is designed around the M&amp;E systems standards defined by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FHI 360. It is divided into 12 domains of a functional M&amp;E system as defined by FHI 360. Each domain has a series of key question(s) to assess the program/project or site against a standard. While most, if not all, domains are applicable to all program/projects, some standards will be project/program specific. The tool is designed for use by FHI 360 HIV projects/program as well as implementing partners. Below is a brief explanation of what each domain attempts to answer as defined by the standards:</a:t>
          </a:r>
        </a:p>
        <a:p>
          <a:pPr>
            <a:lnSpc>
              <a:spcPts val="900"/>
            </a:lnSpc>
          </a:pPr>
          <a:endParaRPr lang="en-US" sz="1100">
            <a:latin typeface="Segoe UI" pitchFamily="34" charset="0"/>
            <a:ea typeface="Segoe UI" pitchFamily="34" charset="0"/>
            <a:cs typeface="Segoe UI" pitchFamily="34" charset="0"/>
          </a:endParaRPr>
        </a:p>
        <a:p>
          <a:pPr fontAlgn="base"/>
          <a:r>
            <a:rPr lang="en-US" sz="1100" b="1">
              <a:solidFill>
                <a:schemeClr val="dk1"/>
              </a:solidFill>
              <a:effectLst/>
              <a:latin typeface="+mn-lt"/>
              <a:ea typeface="+mn-ea"/>
              <a:cs typeface="+mn-cs"/>
            </a:rPr>
            <a:t>Domain #</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1 </a:t>
          </a:r>
          <a:r>
            <a:rPr lang="en-US" sz="1100" b="1">
              <a:solidFill>
                <a:schemeClr val="dk1"/>
              </a:solidFill>
              <a:effectLst/>
              <a:latin typeface="+mn-lt"/>
              <a:ea typeface="+mn-ea"/>
              <a:cs typeface="+mn-cs"/>
            </a:rPr>
            <a:t>Human Resources Capacity and Management</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Is M&amp;E adequately resourced? Is capacity building for staff and partners standardized? Have staff, including partners, received training and mentoring? </a:t>
          </a:r>
        </a:p>
        <a:p>
          <a:pPr fontAlgn="base"/>
          <a:r>
            <a:rPr lang="en-US" sz="1100" b="1">
              <a:solidFill>
                <a:schemeClr val="dk1"/>
              </a:solidFill>
              <a:effectLst/>
              <a:latin typeface="+mn-lt"/>
              <a:ea typeface="+mn-ea"/>
              <a:cs typeface="+mn-cs"/>
            </a:rPr>
            <a:t>Domain #</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2 </a:t>
          </a:r>
          <a:r>
            <a:rPr lang="en-US" sz="1100" b="1">
              <a:solidFill>
                <a:schemeClr val="dk1"/>
              </a:solidFill>
              <a:effectLst/>
              <a:latin typeface="+mn-lt"/>
              <a:ea typeface="+mn-ea"/>
              <a:cs typeface="+mn-cs"/>
            </a:rPr>
            <a:t>M&amp;E Plans and Standard Operating Procedures</a:t>
          </a:r>
          <a:endParaRPr lang="en-US" sz="1100">
            <a:solidFill>
              <a:schemeClr val="dk1"/>
            </a:solidFill>
            <a:effectLst/>
            <a:latin typeface="+mn-lt"/>
            <a:ea typeface="+mn-ea"/>
            <a:cs typeface="+mn-cs"/>
          </a:endParaRPr>
        </a:p>
        <a:p>
          <a:pPr fontAlgn="base"/>
          <a:r>
            <a:rPr lang="en-US" sz="1100">
              <a:solidFill>
                <a:schemeClr val="dk1"/>
              </a:solidFill>
              <a:effectLst/>
              <a:latin typeface="+mn-lt"/>
              <a:ea typeface="+mn-ea"/>
              <a:cs typeface="+mn-cs"/>
            </a:rPr>
            <a:t>Is there adequate documentation for all aspects of the M&amp;E system? Are documentation roles clearly outlined? </a:t>
          </a:r>
        </a:p>
        <a:p>
          <a:pPr fontAlgn="base"/>
          <a:r>
            <a:rPr lang="en-US" sz="1100" b="1">
              <a:solidFill>
                <a:schemeClr val="dk1"/>
              </a:solidFill>
              <a:effectLst/>
              <a:latin typeface="+mn-lt"/>
              <a:ea typeface="+mn-ea"/>
              <a:cs typeface="+mn-cs"/>
            </a:rPr>
            <a:t>Domain #</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3 </a:t>
          </a:r>
          <a:r>
            <a:rPr lang="en-US" sz="1100" b="1">
              <a:solidFill>
                <a:schemeClr val="dk1"/>
              </a:solidFill>
              <a:effectLst/>
              <a:latin typeface="+mn-lt"/>
              <a:ea typeface="+mn-ea"/>
              <a:cs typeface="+mn-cs"/>
            </a:rPr>
            <a:t>Data Collection and Management</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Is there a well-functioning data collection and management system for routine data that employs standardized forms and aggregation procedures for both paper-based and electronic data including individual-level data systems? </a:t>
          </a:r>
        </a:p>
        <a:p>
          <a:pPr fontAlgn="base"/>
          <a:r>
            <a:rPr lang="en-US" sz="1100" b="1">
              <a:solidFill>
                <a:schemeClr val="dk1"/>
              </a:solidFill>
              <a:effectLst/>
              <a:latin typeface="+mn-lt"/>
              <a:ea typeface="+mn-ea"/>
              <a:cs typeface="+mn-cs"/>
            </a:rPr>
            <a:t>Domain #</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4 </a:t>
          </a:r>
          <a:r>
            <a:rPr lang="en-US" sz="1100" b="1">
              <a:solidFill>
                <a:schemeClr val="dk1"/>
              </a:solidFill>
              <a:effectLst/>
              <a:latin typeface="+mn-lt"/>
              <a:ea typeface="+mn-ea"/>
              <a:cs typeface="+mn-cs"/>
            </a:rPr>
            <a:t>Data Safety Security</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Are processes and systems in place to ensure security of program data from collection to storage and retrieval?</a:t>
          </a:r>
        </a:p>
        <a:p>
          <a:pPr fontAlgn="base"/>
          <a:r>
            <a:rPr lang="en-US" sz="1100" b="1">
              <a:solidFill>
                <a:schemeClr val="dk1"/>
              </a:solidFill>
              <a:effectLst/>
              <a:latin typeface="+mn-lt"/>
              <a:ea typeface="+mn-ea"/>
              <a:cs typeface="+mn-cs"/>
            </a:rPr>
            <a:t>Domain #</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5 </a:t>
          </a:r>
          <a:r>
            <a:rPr lang="en-US" sz="1100" b="1">
              <a:solidFill>
                <a:schemeClr val="dk1"/>
              </a:solidFill>
              <a:effectLst/>
              <a:latin typeface="+mn-lt"/>
              <a:ea typeface="+mn-ea"/>
              <a:cs typeface="+mn-cs"/>
            </a:rPr>
            <a:t>Data Systems</a:t>
          </a:r>
          <a:endParaRPr lang="en-US" sz="1100">
            <a:solidFill>
              <a:schemeClr val="dk1"/>
            </a:solidFill>
            <a:effectLst/>
            <a:latin typeface="+mn-lt"/>
            <a:ea typeface="+mn-ea"/>
            <a:cs typeface="+mn-cs"/>
          </a:endParaRPr>
        </a:p>
        <a:p>
          <a:pPr fontAlgn="base"/>
          <a:r>
            <a:rPr lang="en-US" sz="1100">
              <a:solidFill>
                <a:schemeClr val="dk1"/>
              </a:solidFill>
              <a:effectLst/>
              <a:latin typeface="+mn-lt"/>
              <a:ea typeface="+mn-ea"/>
              <a:cs typeface="+mn-cs"/>
            </a:rPr>
            <a:t>Are there processes and system to ensure appropriate data systems are in place, functional, and maintained?</a:t>
          </a:r>
        </a:p>
        <a:p>
          <a:pPr fontAlgn="base"/>
          <a:r>
            <a:rPr lang="en-US" sz="1100" b="1">
              <a:solidFill>
                <a:schemeClr val="dk1"/>
              </a:solidFill>
              <a:effectLst/>
              <a:latin typeface="+mn-lt"/>
              <a:ea typeface="+mn-ea"/>
              <a:cs typeface="+mn-cs"/>
            </a:rPr>
            <a:t>Domain #</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6 </a:t>
          </a:r>
          <a:r>
            <a:rPr lang="en-US" sz="1100" b="1">
              <a:solidFill>
                <a:schemeClr val="dk1"/>
              </a:solidFill>
              <a:effectLst/>
              <a:latin typeface="+mn-lt"/>
              <a:ea typeface="+mn-ea"/>
              <a:cs typeface="+mn-cs"/>
            </a:rPr>
            <a:t>Data Quality Assurance</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Are processes and systems in place to generate quality data from various sources? Are results reported accurately and can they be substantiated? </a:t>
          </a:r>
        </a:p>
        <a:p>
          <a:pPr fontAlgn="base"/>
          <a:r>
            <a:rPr lang="en-US" sz="1100" b="1">
              <a:solidFill>
                <a:schemeClr val="dk1"/>
              </a:solidFill>
              <a:effectLst/>
              <a:latin typeface="+mn-lt"/>
              <a:ea typeface="+mn-ea"/>
              <a:cs typeface="+mn-cs"/>
            </a:rPr>
            <a:t>Domain #</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7 </a:t>
          </a:r>
          <a:r>
            <a:rPr lang="en-US" sz="1100" b="1">
              <a:solidFill>
                <a:schemeClr val="dk1"/>
              </a:solidFill>
              <a:effectLst/>
              <a:latin typeface="+mn-lt"/>
              <a:ea typeface="+mn-ea"/>
              <a:cs typeface="+mn-cs"/>
            </a:rPr>
            <a:t>Data Analysis Use and Feedback</a:t>
          </a:r>
          <a:endParaRPr lang="en-US" sz="1100">
            <a:solidFill>
              <a:schemeClr val="dk1"/>
            </a:solidFill>
            <a:effectLst/>
            <a:latin typeface="+mn-lt"/>
            <a:ea typeface="+mn-ea"/>
            <a:cs typeface="+mn-cs"/>
          </a:endParaRPr>
        </a:p>
        <a:p>
          <a:pPr fontAlgn="base"/>
          <a:r>
            <a:rPr lang="en-US" sz="1100">
              <a:solidFill>
                <a:schemeClr val="dk1"/>
              </a:solidFill>
              <a:effectLst/>
              <a:latin typeface="+mn-lt"/>
              <a:ea typeface="+mn-ea"/>
              <a:cs typeface="+mn-cs"/>
            </a:rPr>
            <a:t>Is there a system to ensure data is well analyzed and used for program management and improvement? </a:t>
          </a:r>
        </a:p>
        <a:p>
          <a:pPr fontAlgn="base"/>
          <a:r>
            <a:rPr lang="en-US" sz="1100" b="1">
              <a:solidFill>
                <a:schemeClr val="dk1"/>
              </a:solidFill>
              <a:effectLst/>
              <a:latin typeface="+mn-lt"/>
              <a:ea typeface="+mn-ea"/>
              <a:cs typeface="+mn-cs"/>
            </a:rPr>
            <a:t>Domain #</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8 </a:t>
          </a:r>
          <a:r>
            <a:rPr lang="en-US" sz="1100" b="1">
              <a:solidFill>
                <a:schemeClr val="dk1"/>
              </a:solidFill>
              <a:effectLst/>
              <a:latin typeface="+mn-lt"/>
              <a:ea typeface="+mn-ea"/>
              <a:cs typeface="+mn-cs"/>
            </a:rPr>
            <a:t>Learning</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Are systems in place to document lessons learned and facilitate learning at different levels?</a:t>
          </a:r>
        </a:p>
        <a:p>
          <a:pPr fontAlgn="base"/>
          <a:r>
            <a:rPr lang="en-US" sz="1100" b="1">
              <a:solidFill>
                <a:schemeClr val="dk1"/>
              </a:solidFill>
              <a:effectLst/>
              <a:latin typeface="+mn-lt"/>
              <a:ea typeface="+mn-ea"/>
              <a:cs typeface="+mn-cs"/>
            </a:rPr>
            <a:t>Domain #</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9 </a:t>
          </a:r>
          <a:r>
            <a:rPr lang="en-US" sz="1100" b="1">
              <a:solidFill>
                <a:schemeClr val="dk1"/>
              </a:solidFill>
              <a:effectLst/>
              <a:latin typeface="+mn-lt"/>
              <a:ea typeface="+mn-ea"/>
              <a:cs typeface="+mn-cs"/>
            </a:rPr>
            <a:t>Evaluation</a:t>
          </a:r>
          <a:endParaRPr lang="en-US" sz="1100">
            <a:solidFill>
              <a:schemeClr val="dk1"/>
            </a:solidFill>
            <a:effectLst/>
            <a:latin typeface="+mn-lt"/>
            <a:ea typeface="+mn-ea"/>
            <a:cs typeface="+mn-cs"/>
          </a:endParaRPr>
        </a:p>
        <a:p>
          <a:pPr fontAlgn="base"/>
          <a:r>
            <a:rPr lang="en-US" sz="1100">
              <a:solidFill>
                <a:schemeClr val="dk1"/>
              </a:solidFill>
              <a:effectLst/>
              <a:latin typeface="+mn-lt"/>
              <a:ea typeface="+mn-ea"/>
              <a:cs typeface="+mn-cs"/>
            </a:rPr>
            <a:t>Is there adequate planning, implementation, and use of evaluations? </a:t>
          </a:r>
        </a:p>
        <a:p>
          <a:pPr fontAlgn="base"/>
          <a:r>
            <a:rPr lang="en-US" sz="1100" b="1">
              <a:solidFill>
                <a:schemeClr val="dk1"/>
              </a:solidFill>
              <a:effectLst/>
              <a:latin typeface="+mn-lt"/>
              <a:ea typeface="+mn-ea"/>
              <a:cs typeface="+mn-cs"/>
            </a:rPr>
            <a:t>Domain #</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10</a:t>
          </a:r>
          <a:r>
            <a:rPr lang="en-US" sz="1100" baseline="0">
              <a:solidFill>
                <a:schemeClr val="dk1"/>
              </a:solidFill>
              <a:effectLst/>
              <a:latin typeface="+mn-lt"/>
              <a:ea typeface="+mn-ea"/>
              <a:cs typeface="+mn-cs"/>
            </a:rPr>
            <a:t> </a:t>
          </a:r>
          <a:r>
            <a:rPr lang="en-US" sz="1100" b="1">
              <a:solidFill>
                <a:schemeClr val="dk1"/>
              </a:solidFill>
              <a:effectLst/>
              <a:latin typeface="+mn-lt"/>
              <a:ea typeface="+mn-ea"/>
              <a:cs typeface="+mn-cs"/>
            </a:rPr>
            <a:t>M&amp;E Leadership</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Is there adequate planning and capacity to demonstrate leadership through forums, conferences, and publications?</a:t>
          </a:r>
        </a:p>
        <a:p>
          <a:pPr fontAlgn="base"/>
          <a:r>
            <a:rPr lang="en-US" sz="1100" b="1">
              <a:solidFill>
                <a:schemeClr val="dk1"/>
              </a:solidFill>
              <a:effectLst/>
              <a:latin typeface="+mn-lt"/>
              <a:ea typeface="+mn-ea"/>
              <a:cs typeface="+mn-cs"/>
            </a:rPr>
            <a:t>Domain #</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11 </a:t>
          </a:r>
          <a:r>
            <a:rPr lang="en-US" sz="1100" b="1">
              <a:solidFill>
                <a:schemeClr val="dk1"/>
              </a:solidFill>
              <a:effectLst/>
              <a:latin typeface="+mn-lt"/>
              <a:ea typeface="+mn-ea"/>
              <a:cs typeface="+mn-cs"/>
            </a:rPr>
            <a:t>M&amp;E System Assessment</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Is there a system to periodically assess functionality of the M&amp;E system as needed?</a:t>
          </a:r>
        </a:p>
        <a:p>
          <a:r>
            <a:rPr lang="en-US" sz="1100" b="1">
              <a:solidFill>
                <a:schemeClr val="dk1"/>
              </a:solidFill>
              <a:effectLst/>
              <a:latin typeface="+mn-lt"/>
              <a:ea typeface="+mn-ea"/>
              <a:cs typeface="+mn-cs"/>
            </a:rPr>
            <a:t>Domain #</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12 </a:t>
          </a:r>
          <a:r>
            <a:rPr lang="en-US" sz="1100" b="1">
              <a:solidFill>
                <a:schemeClr val="dk1"/>
              </a:solidFill>
              <a:effectLst/>
              <a:latin typeface="+mn-lt"/>
              <a:ea typeface="+mn-ea"/>
              <a:cs typeface="+mn-cs"/>
            </a:rPr>
            <a:t>Budgeting</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Is there a standard budget to support the M&amp;E work plan?</a:t>
          </a:r>
        </a:p>
        <a:p>
          <a:pPr>
            <a:lnSpc>
              <a:spcPts val="900"/>
            </a:lnSpc>
          </a:pPr>
          <a:endParaRPr lang="en-US" sz="1100">
            <a:latin typeface="Segoe UI" pitchFamily="34" charset="0"/>
            <a:ea typeface="Segoe UI" pitchFamily="34" charset="0"/>
            <a:cs typeface="Segoe UI" pitchFamily="34" charset="0"/>
          </a:endParaRPr>
        </a:p>
        <a:p>
          <a:r>
            <a:rPr lang="en-US" sz="1100" b="1">
              <a:solidFill>
                <a:schemeClr val="dk1"/>
              </a:solidFill>
              <a:effectLst/>
              <a:latin typeface="+mn-lt"/>
              <a:ea typeface="+mn-ea"/>
              <a:cs typeface="+mn-cs"/>
            </a:rPr>
            <a:t>SCORING:</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overall score is determined by the number of questions within each of the 12 domains. Each of the domains has a subtotal score based on the number of questions, with M&amp;E plans and standard operating procedures, data safety and security, data quality assurance, and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data analysis use and feedback domains comprising 68% of the overall score. Scores for each of the 12 domains are entered/generated at the end of each section to complete a domain and rate if the domain needs urgent remediation or not. The comment section is used to provide additional information that may provide clarification or help inform remediation plans. This also provides insights as to the cause of the problem since the scores simply highlight whether a problem exists but not why it does. It is also an opportunity to clarify the high scores.</a:t>
          </a:r>
        </a:p>
        <a:p>
          <a:r>
            <a:rPr lang="en-US" sz="1100" b="1">
              <a:solidFill>
                <a:schemeClr val="dk1"/>
              </a:solidFill>
              <a:effectLst/>
              <a:latin typeface="+mn-lt"/>
              <a:ea typeface="+mn-ea"/>
              <a:cs typeface="+mn-cs"/>
            </a:rPr>
            <a:t>Final Score:</a:t>
          </a:r>
          <a:r>
            <a:rPr lang="en-US" sz="1100">
              <a:solidFill>
                <a:schemeClr val="dk1"/>
              </a:solidFill>
              <a:effectLst/>
              <a:latin typeface="+mn-lt"/>
              <a:ea typeface="+mn-ea"/>
              <a:cs typeface="+mn-cs"/>
            </a:rPr>
            <a:t> The final score is a total of the subtotal scores for all 12 domains. If several program/projects are being assessed and an individual composite score is desired for each program/project, that program/project’s final score should be divided by 100. This will provide a percentage score for categorizing and prioritizing programs/projects in need of remediation actions and technical assistance. The scores are categorized as follows:</a:t>
          </a:r>
        </a:p>
        <a:p>
          <a:r>
            <a:rPr lang="en-US" sz="1100">
              <a:solidFill>
                <a:schemeClr val="dk1"/>
              </a:solidFill>
              <a:effectLst/>
              <a:latin typeface="+mn-lt"/>
              <a:ea typeface="+mn-ea"/>
              <a:cs typeface="+mn-cs"/>
            </a:rPr>
            <a:t>​</a:t>
          </a:r>
        </a:p>
        <a:p>
          <a:r>
            <a:rPr lang="en-US" sz="1100" b="1">
              <a:solidFill>
                <a:schemeClr val="dk1"/>
              </a:solidFill>
              <a:effectLst/>
              <a:latin typeface="+mn-lt"/>
              <a:ea typeface="+mn-ea"/>
              <a:cs typeface="+mn-cs"/>
            </a:rPr>
            <a:t>Green</a:t>
          </a:r>
          <a:r>
            <a:rPr lang="en-US" sz="1100">
              <a:solidFill>
                <a:schemeClr val="dk1"/>
              </a:solidFill>
              <a:effectLst/>
              <a:latin typeface="+mn-lt"/>
              <a:ea typeface="+mn-ea"/>
              <a:cs typeface="+mn-cs"/>
            </a:rPr>
            <a:t> (95% to 100%)  </a:t>
          </a:r>
          <a:r>
            <a:rPr lang="en-US" sz="1100" b="1">
              <a:solidFill>
                <a:schemeClr val="dk1"/>
              </a:solidFill>
              <a:effectLst/>
              <a:latin typeface="+mn-lt"/>
              <a:ea typeface="+mn-ea"/>
              <a:cs typeface="+mn-cs"/>
            </a:rPr>
            <a:t>Meets Standards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Repeat assessment after 12 months. Monitor progress every 6 months</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Yellow</a:t>
          </a:r>
          <a:r>
            <a:rPr lang="en-US" sz="1100">
              <a:solidFill>
                <a:schemeClr val="dk1"/>
              </a:solidFill>
              <a:effectLst/>
              <a:latin typeface="+mn-lt"/>
              <a:ea typeface="+mn-ea"/>
              <a:cs typeface="+mn-cs"/>
            </a:rPr>
            <a:t> (80% to 94%) </a:t>
          </a:r>
          <a:r>
            <a:rPr lang="en-US" sz="1100" baseline="0">
              <a:solidFill>
                <a:schemeClr val="dk1"/>
              </a:solidFill>
              <a:effectLst/>
              <a:latin typeface="+mn-lt"/>
              <a:ea typeface="+mn-ea"/>
              <a:cs typeface="+mn-cs"/>
            </a:rPr>
            <a:t> </a:t>
          </a:r>
          <a:r>
            <a:rPr lang="en-US" sz="1100" b="1">
              <a:solidFill>
                <a:schemeClr val="dk1"/>
              </a:solidFill>
              <a:effectLst/>
              <a:latin typeface="+mn-lt"/>
              <a:ea typeface="+mn-ea"/>
              <a:cs typeface="+mn-cs"/>
            </a:rPr>
            <a:t>Needs improvement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Repeat assessment after 12 months. Monitor progress quarterly.</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Red</a:t>
          </a:r>
          <a:r>
            <a:rPr lang="en-US" sz="1100">
              <a:solidFill>
                <a:schemeClr val="dk1"/>
              </a:solidFill>
              <a:effectLst/>
              <a:latin typeface="+mn-lt"/>
              <a:ea typeface="+mn-ea"/>
              <a:cs typeface="+mn-cs"/>
            </a:rPr>
            <a:t> (Less than 80%) </a:t>
          </a:r>
          <a:r>
            <a:rPr lang="en-US" sz="1100" baseline="0">
              <a:solidFill>
                <a:schemeClr val="dk1"/>
              </a:solidFill>
              <a:effectLst/>
              <a:latin typeface="+mn-lt"/>
              <a:ea typeface="+mn-ea"/>
              <a:cs typeface="+mn-cs"/>
            </a:rPr>
            <a:t> </a:t>
          </a:r>
          <a:r>
            <a:rPr lang="en-US" sz="1100" b="1">
              <a:solidFill>
                <a:schemeClr val="dk1"/>
              </a:solidFill>
              <a:effectLst/>
              <a:latin typeface="+mn-lt"/>
              <a:ea typeface="+mn-ea"/>
              <a:cs typeface="+mn-cs"/>
            </a:rPr>
            <a:t>Needs urgent remediation</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Repeat assessment after 6 months. Monitor progress monthly.</a:t>
          </a:r>
        </a:p>
        <a:p>
          <a:r>
            <a:rPr lang="en-US" sz="1100">
              <a:solidFill>
                <a:schemeClr val="dk1"/>
              </a:solidFill>
              <a:effectLst/>
              <a:latin typeface="+mn-lt"/>
              <a:ea typeface="+mn-ea"/>
              <a:cs typeface="+mn-cs"/>
            </a:rPr>
            <a:t>​</a:t>
          </a:r>
        </a:p>
        <a:p>
          <a:r>
            <a:rPr lang="en-US" sz="1100" b="1">
              <a:solidFill>
                <a:schemeClr val="dk1"/>
              </a:solidFill>
              <a:effectLst/>
              <a:latin typeface="+mn-lt"/>
              <a:ea typeface="+mn-ea"/>
              <a:cs typeface="+mn-cs"/>
            </a:rPr>
            <a:t>HOW TO COMPLETE THE TOOL:</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To complete the tool, most standards rely on some form of documentation and/or interview with key staff members at programs/projects and implementing partners, as well as observations. Scores are allocated for performance of the system against each identified standard on a scale from 0 – 2, where: </a:t>
          </a:r>
        </a:p>
        <a:p>
          <a:r>
            <a:rPr lang="en-US" sz="1100" b="1">
              <a:solidFill>
                <a:schemeClr val="dk1"/>
              </a:solidFill>
              <a:effectLst/>
              <a:latin typeface="+mn-lt"/>
              <a:ea typeface="+mn-ea"/>
              <a:cs typeface="+mn-cs"/>
            </a:rPr>
            <a:t>0 </a:t>
          </a:r>
          <a:r>
            <a:rPr lang="en-US" sz="1100">
              <a:solidFill>
                <a:schemeClr val="dk1"/>
              </a:solidFill>
              <a:effectLst/>
              <a:latin typeface="+mn-lt"/>
              <a:ea typeface="+mn-ea"/>
              <a:cs typeface="+mn-cs"/>
            </a:rPr>
            <a:t>= standard is not met </a:t>
          </a:r>
        </a:p>
        <a:p>
          <a:r>
            <a:rPr lang="en-US" sz="1100" b="1">
              <a:solidFill>
                <a:schemeClr val="dk1"/>
              </a:solidFill>
              <a:effectLst/>
              <a:latin typeface="+mn-lt"/>
              <a:ea typeface="+mn-ea"/>
              <a:cs typeface="+mn-cs"/>
            </a:rPr>
            <a:t>1 </a:t>
          </a:r>
          <a:r>
            <a:rPr lang="en-US" sz="1100">
              <a:solidFill>
                <a:schemeClr val="dk1"/>
              </a:solidFill>
              <a:effectLst/>
              <a:latin typeface="+mn-lt"/>
              <a:ea typeface="+mn-ea"/>
              <a:cs typeface="+mn-cs"/>
            </a:rPr>
            <a:t>= standard is partially met </a:t>
          </a:r>
        </a:p>
        <a:p>
          <a:r>
            <a:rPr lang="en-US" sz="1100" b="1">
              <a:solidFill>
                <a:schemeClr val="dk1"/>
              </a:solidFill>
              <a:effectLst/>
              <a:latin typeface="+mn-lt"/>
              <a:ea typeface="+mn-ea"/>
              <a:cs typeface="+mn-cs"/>
            </a:rPr>
            <a:t>2 </a:t>
          </a:r>
          <a:r>
            <a:rPr lang="en-US" sz="1100">
              <a:solidFill>
                <a:schemeClr val="dk1"/>
              </a:solidFill>
              <a:effectLst/>
              <a:latin typeface="+mn-lt"/>
              <a:ea typeface="+mn-ea"/>
              <a:cs typeface="+mn-cs"/>
            </a:rPr>
            <a:t>= standard is fully met.</a:t>
          </a:r>
        </a:p>
        <a:p>
          <a:r>
            <a:rPr lang="en-US" sz="1100" b="1">
              <a:solidFill>
                <a:schemeClr val="dk1"/>
              </a:solidFill>
              <a:effectLst/>
              <a:latin typeface="+mn-lt"/>
              <a:ea typeface="+mn-ea"/>
              <a:cs typeface="+mn-cs"/>
            </a:rPr>
            <a:t>N/A </a:t>
          </a:r>
          <a:r>
            <a:rPr lang="en-US" sz="1100">
              <a:solidFill>
                <a:schemeClr val="dk1"/>
              </a:solidFill>
              <a:effectLst/>
              <a:latin typeface="+mn-lt"/>
              <a:ea typeface="+mn-ea"/>
              <a:cs typeface="+mn-cs"/>
            </a:rPr>
            <a:t>= standard is not applicable, or not available for review purposes</a:t>
          </a:r>
        </a:p>
        <a:p>
          <a:pPr>
            <a:lnSpc>
              <a:spcPts val="900"/>
            </a:lnSpc>
          </a:pPr>
          <a:endParaRPr lang="en-US" sz="1100">
            <a:latin typeface="Segoe UI" pitchFamily="34" charset="0"/>
            <a:ea typeface="Segoe UI" pitchFamily="34" charset="0"/>
            <a:cs typeface="Segoe UI" pitchFamily="34" charset="0"/>
          </a:endParaRPr>
        </a:p>
      </xdr:txBody>
    </xdr:sp>
    <xdr:clientData/>
  </xdr:twoCellAnchor>
  <xdr:twoCellAnchor>
    <xdr:from>
      <xdr:col>1</xdr:col>
      <xdr:colOff>102870</xdr:colOff>
      <xdr:row>1</xdr:row>
      <xdr:rowOff>66675</xdr:rowOff>
    </xdr:from>
    <xdr:to>
      <xdr:col>5</xdr:col>
      <xdr:colOff>104797</xdr:colOff>
      <xdr:row>1</xdr:row>
      <xdr:rowOff>66675</xdr:rowOff>
    </xdr:to>
    <xdr:cxnSp macro="">
      <xdr:nvCxnSpPr>
        <xdr:cNvPr id="13" name="Straight Connector 12">
          <a:extLst>
            <a:ext uri="{FF2B5EF4-FFF2-40B4-BE49-F238E27FC236}">
              <a16:creationId xmlns:a16="http://schemas.microsoft.com/office/drawing/2014/main" id="{00000000-0008-0000-0100-00000D000000}"/>
            </a:ext>
          </a:extLst>
        </xdr:cNvPr>
        <xdr:cNvCxnSpPr/>
      </xdr:nvCxnSpPr>
      <xdr:spPr>
        <a:xfrm>
          <a:off x="407670" y="247650"/>
          <a:ext cx="2068852" cy="0"/>
        </a:xfrm>
        <a:prstGeom prst="line">
          <a:avLst/>
        </a:prstGeom>
        <a:ln w="38100">
          <a:solidFill>
            <a:srgbClr val="F18B2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57150</xdr:rowOff>
    </xdr:from>
    <xdr:to>
      <xdr:col>9</xdr:col>
      <xdr:colOff>628650</xdr:colOff>
      <xdr:row>21</xdr:row>
      <xdr:rowOff>95250</xdr:rowOff>
    </xdr:to>
    <xdr:graphicFrame macro="">
      <xdr:nvGraphicFramePr>
        <xdr:cNvPr id="110253" name="Chart 2">
          <a:extLst>
            <a:ext uri="{FF2B5EF4-FFF2-40B4-BE49-F238E27FC236}">
              <a16:creationId xmlns:a16="http://schemas.microsoft.com/office/drawing/2014/main" id="{00000000-0008-0000-0200-0000ADAE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22</xdr:row>
      <xdr:rowOff>9525</xdr:rowOff>
    </xdr:from>
    <xdr:to>
      <xdr:col>9</xdr:col>
      <xdr:colOff>590550</xdr:colOff>
      <xdr:row>46</xdr:row>
      <xdr:rowOff>171450</xdr:rowOff>
    </xdr:to>
    <xdr:graphicFrame macro="">
      <xdr:nvGraphicFramePr>
        <xdr:cNvPr id="110254" name="Chart 3">
          <a:extLst>
            <a:ext uri="{FF2B5EF4-FFF2-40B4-BE49-F238E27FC236}">
              <a16:creationId xmlns:a16="http://schemas.microsoft.com/office/drawing/2014/main" id="{00000000-0008-0000-0200-0000AEAE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26458</xdr:colOff>
      <xdr:row>1</xdr:row>
      <xdr:rowOff>0</xdr:rowOff>
    </xdr:from>
    <xdr:to>
      <xdr:col>4</xdr:col>
      <xdr:colOff>96679</xdr:colOff>
      <xdr:row>1</xdr:row>
      <xdr:rowOff>0</xdr:rowOff>
    </xdr:to>
    <xdr:cxnSp macro="">
      <xdr:nvCxnSpPr>
        <xdr:cNvPr id="8" name="Straight Connector 7">
          <a:extLst>
            <a:ext uri="{FF2B5EF4-FFF2-40B4-BE49-F238E27FC236}">
              <a16:creationId xmlns:a16="http://schemas.microsoft.com/office/drawing/2014/main" id="{00000000-0008-0000-0300-000008000000}"/>
            </a:ext>
          </a:extLst>
        </xdr:cNvPr>
        <xdr:cNvCxnSpPr/>
      </xdr:nvCxnSpPr>
      <xdr:spPr>
        <a:xfrm>
          <a:off x="26458" y="37042"/>
          <a:ext cx="824284" cy="0"/>
        </a:xfrm>
        <a:prstGeom prst="line">
          <a:avLst/>
        </a:prstGeom>
        <a:ln w="38100">
          <a:solidFill>
            <a:srgbClr val="F18B2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26670</xdr:rowOff>
    </xdr:from>
    <xdr:to>
      <xdr:col>3</xdr:col>
      <xdr:colOff>2884170</xdr:colOff>
      <xdr:row>0</xdr:row>
      <xdr:rowOff>28575</xdr:rowOff>
    </xdr:to>
    <xdr:cxnSp macro="">
      <xdr:nvCxnSpPr>
        <xdr:cNvPr id="5" name="Straight Connector 4">
          <a:extLst>
            <a:ext uri="{FF2B5EF4-FFF2-40B4-BE49-F238E27FC236}">
              <a16:creationId xmlns:a16="http://schemas.microsoft.com/office/drawing/2014/main" id="{00000000-0008-0000-0400-000005000000}"/>
            </a:ext>
          </a:extLst>
        </xdr:cNvPr>
        <xdr:cNvCxnSpPr/>
      </xdr:nvCxnSpPr>
      <xdr:spPr>
        <a:xfrm flipV="1">
          <a:off x="0" y="26670"/>
          <a:ext cx="3617595" cy="1905"/>
        </a:xfrm>
        <a:prstGeom prst="line">
          <a:avLst/>
        </a:prstGeom>
        <a:ln w="38100">
          <a:solidFill>
            <a:srgbClr val="F18B2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22276</xdr:colOff>
      <xdr:row>1</xdr:row>
      <xdr:rowOff>5126</xdr:rowOff>
    </xdr:from>
    <xdr:to>
      <xdr:col>2</xdr:col>
      <xdr:colOff>2898826</xdr:colOff>
      <xdr:row>1</xdr:row>
      <xdr:rowOff>5126</xdr:rowOff>
    </xdr:to>
    <xdr:cxnSp macro="">
      <xdr:nvCxnSpPr>
        <xdr:cNvPr id="10" name="Straight Connector 9">
          <a:extLst>
            <a:ext uri="{FF2B5EF4-FFF2-40B4-BE49-F238E27FC236}">
              <a16:creationId xmlns:a16="http://schemas.microsoft.com/office/drawing/2014/main" id="{00000000-0008-0000-0500-00000A000000}"/>
            </a:ext>
          </a:extLst>
        </xdr:cNvPr>
        <xdr:cNvCxnSpPr/>
      </xdr:nvCxnSpPr>
      <xdr:spPr>
        <a:xfrm flipV="1">
          <a:off x="22276" y="41761"/>
          <a:ext cx="4250348" cy="0"/>
        </a:xfrm>
        <a:prstGeom prst="line">
          <a:avLst/>
        </a:prstGeom>
        <a:ln w="38100">
          <a:solidFill>
            <a:srgbClr val="F18B2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30208</xdr:colOff>
      <xdr:row>0</xdr:row>
      <xdr:rowOff>30208</xdr:rowOff>
    </xdr:from>
    <xdr:to>
      <xdr:col>2</xdr:col>
      <xdr:colOff>1619250</xdr:colOff>
      <xdr:row>0</xdr:row>
      <xdr:rowOff>34018</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30208" y="30208"/>
          <a:ext cx="2643596" cy="3810"/>
        </a:xfrm>
        <a:prstGeom prst="line">
          <a:avLst/>
        </a:prstGeom>
        <a:ln w="38100">
          <a:solidFill>
            <a:srgbClr val="F18B2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34290</xdr:colOff>
      <xdr:row>1</xdr:row>
      <xdr:rowOff>19169</xdr:rowOff>
    </xdr:from>
    <xdr:to>
      <xdr:col>2</xdr:col>
      <xdr:colOff>581932</xdr:colOff>
      <xdr:row>1</xdr:row>
      <xdr:rowOff>20501</xdr:rowOff>
    </xdr:to>
    <xdr:cxnSp macro="">
      <xdr:nvCxnSpPr>
        <xdr:cNvPr id="7" name="Straight Connector 6">
          <a:extLst>
            <a:ext uri="{FF2B5EF4-FFF2-40B4-BE49-F238E27FC236}">
              <a16:creationId xmlns:a16="http://schemas.microsoft.com/office/drawing/2014/main" id="{00000000-0008-0000-0700-000007000000}"/>
            </a:ext>
          </a:extLst>
        </xdr:cNvPr>
        <xdr:cNvCxnSpPr/>
      </xdr:nvCxnSpPr>
      <xdr:spPr>
        <a:xfrm>
          <a:off x="34290" y="57269"/>
          <a:ext cx="2024017" cy="1332"/>
        </a:xfrm>
        <a:prstGeom prst="line">
          <a:avLst/>
        </a:prstGeom>
        <a:ln w="38100">
          <a:solidFill>
            <a:srgbClr val="F18B2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20003</xdr:colOff>
      <xdr:row>0</xdr:row>
      <xdr:rowOff>38736</xdr:rowOff>
    </xdr:from>
    <xdr:to>
      <xdr:col>2</xdr:col>
      <xdr:colOff>88583</xdr:colOff>
      <xdr:row>1</xdr:row>
      <xdr:rowOff>1</xdr:rowOff>
    </xdr:to>
    <xdr:cxnSp macro="">
      <xdr:nvCxnSpPr>
        <xdr:cNvPr id="2" name="Straight Connector 1">
          <a:extLst>
            <a:ext uri="{FF2B5EF4-FFF2-40B4-BE49-F238E27FC236}">
              <a16:creationId xmlns:a16="http://schemas.microsoft.com/office/drawing/2014/main" id="{24E74669-7E75-4C43-948F-9554D222C5B5}"/>
            </a:ext>
          </a:extLst>
        </xdr:cNvPr>
        <xdr:cNvCxnSpPr/>
      </xdr:nvCxnSpPr>
      <xdr:spPr>
        <a:xfrm flipV="1">
          <a:off x="20003" y="38736"/>
          <a:ext cx="1199674" cy="953"/>
        </a:xfrm>
        <a:prstGeom prst="line">
          <a:avLst/>
        </a:prstGeom>
        <a:ln w="38100">
          <a:solidFill>
            <a:srgbClr val="F18B2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Linda Muyumbu" id="{53BF29FD-29A7-4F51-81D1-0E377BA74AA8}" userId="S::LMuyumbu@fhi360.org::080c6878-e3f1-414a-80d0-bb21df3a9f86" providerId="AD"/>
  <person displayName="Stevie Daniels" id="{2030565D-A93E-426E-B8FF-3F655E502C2A}" userId="S::SDaniels@fhi360.org::8d7c1f30-1a59-46dc-a08c-f8b023872669" providerId="AD"/>
</personList>
</file>

<file path=xl/theme/theme1.xml><?xml version="1.0" encoding="utf-8"?>
<a:theme xmlns:a="http://schemas.openxmlformats.org/drawingml/2006/main" name="Office Theme">
  <a:themeElements>
    <a:clrScheme name="Custom 7">
      <a:dk1>
        <a:sysClr val="windowText" lastClr="000000"/>
      </a:dk1>
      <a:lt1>
        <a:srgbClr val="FFFFFF"/>
      </a:lt1>
      <a:dk2>
        <a:srgbClr val="5C707C"/>
      </a:dk2>
      <a:lt2>
        <a:srgbClr val="FFFFFF"/>
      </a:lt2>
      <a:accent1>
        <a:srgbClr val="02B7EA"/>
      </a:accent1>
      <a:accent2>
        <a:srgbClr val="717074"/>
      </a:accent2>
      <a:accent3>
        <a:srgbClr val="5C707C"/>
      </a:accent3>
      <a:accent4>
        <a:srgbClr val="ADAFA7"/>
      </a:accent4>
      <a:accent5>
        <a:srgbClr val="D2CCB8"/>
      </a:accent5>
      <a:accent6>
        <a:srgbClr val="C2D1D3"/>
      </a:accent6>
      <a:hlink>
        <a:srgbClr val="006595"/>
      </a:hlink>
      <a:folHlink>
        <a:srgbClr val="006595"/>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Custom 7">
    <a:dk1>
      <a:sysClr val="windowText" lastClr="000000"/>
    </a:dk1>
    <a:lt1>
      <a:srgbClr val="FFFFFF"/>
    </a:lt1>
    <a:dk2>
      <a:srgbClr val="5C707C"/>
    </a:dk2>
    <a:lt2>
      <a:srgbClr val="FFFFFF"/>
    </a:lt2>
    <a:accent1>
      <a:srgbClr val="02B7EA"/>
    </a:accent1>
    <a:accent2>
      <a:srgbClr val="717074"/>
    </a:accent2>
    <a:accent3>
      <a:srgbClr val="5C707C"/>
    </a:accent3>
    <a:accent4>
      <a:srgbClr val="ADAFA7"/>
    </a:accent4>
    <a:accent5>
      <a:srgbClr val="D2CCB8"/>
    </a:accent5>
    <a:accent6>
      <a:srgbClr val="C2D1D3"/>
    </a:accent6>
    <a:hlink>
      <a:srgbClr val="006595"/>
    </a:hlink>
    <a:folHlink>
      <a:srgbClr val="006595"/>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I4" dT="2021-08-05T14:40:39.18" personId="{2030565D-A93E-426E-B8FF-3F655E502C2A}" id="{F667E639-5FCA-4254-B947-B189D84D0FBB}">
    <text>In the guide, the title of this column is "Comments."</text>
  </threadedComment>
  <threadedComment ref="I4" dT="2021-08-19T07:41:43.39" personId="{53BF29FD-29A7-4F51-81D1-0E377BA74AA8}" id="{6660EAF0-16B7-4086-9E4F-A21E1D20A8BB}" parentId="{F667E639-5FCA-4254-B947-B189D84D0FBB}">
    <text>Addressed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8"/>
  <sheetViews>
    <sheetView showGridLines="0" tabSelected="1" zoomScale="70" zoomScaleNormal="70" zoomScalePageLayoutView="80" workbookViewId="0">
      <selection activeCell="M30" sqref="M30"/>
    </sheetView>
  </sheetViews>
  <sheetFormatPr defaultColWidth="0" defaultRowHeight="14.4" zeroHeight="1" x14ac:dyDescent="0.3"/>
  <cols>
    <col min="1" max="11" width="8.88671875" customWidth="1"/>
    <col min="12" max="12" width="8.88671875" style="2" customWidth="1"/>
    <col min="13" max="13" width="1.88671875" style="2" customWidth="1"/>
    <col min="14" max="16384" width="8.88671875" style="2" hidden="1"/>
  </cols>
  <sheetData>
    <row r="1" s="2" customFormat="1" x14ac:dyDescent="0.3"/>
    <row r="2" s="2" customFormat="1" x14ac:dyDescent="0.3"/>
    <row r="3" s="2" customFormat="1" x14ac:dyDescent="0.3"/>
    <row r="4" s="2" customFormat="1" x14ac:dyDescent="0.3"/>
    <row r="5" s="2" customFormat="1" x14ac:dyDescent="0.3"/>
    <row r="6" s="2" customFormat="1" x14ac:dyDescent="0.3"/>
    <row r="7" s="2" customFormat="1" x14ac:dyDescent="0.3"/>
    <row r="8" s="2" customFormat="1" x14ac:dyDescent="0.3"/>
    <row r="9" s="2" customFormat="1" x14ac:dyDescent="0.3"/>
    <row r="10" s="2" customFormat="1" x14ac:dyDescent="0.3"/>
    <row r="11" s="2" customFormat="1" x14ac:dyDescent="0.3"/>
    <row r="12" s="2" customFormat="1" x14ac:dyDescent="0.3"/>
    <row r="13" s="2" customFormat="1" x14ac:dyDescent="0.3"/>
    <row r="14" s="2" customFormat="1" x14ac:dyDescent="0.3"/>
    <row r="15" s="2" customFormat="1" x14ac:dyDescent="0.3"/>
    <row r="16" s="2" customFormat="1" x14ac:dyDescent="0.3"/>
    <row r="17" s="2" customFormat="1" x14ac:dyDescent="0.3"/>
    <row r="18" s="2" customFormat="1" x14ac:dyDescent="0.3"/>
    <row r="19" s="2" customFormat="1" x14ac:dyDescent="0.3"/>
    <row r="20" s="2" customFormat="1" x14ac:dyDescent="0.3"/>
    <row r="21" s="2" customFormat="1" x14ac:dyDescent="0.3"/>
    <row r="22" s="2" customFormat="1" x14ac:dyDescent="0.3"/>
    <row r="23" s="2" customFormat="1" x14ac:dyDescent="0.3"/>
    <row r="24" s="2" customFormat="1" x14ac:dyDescent="0.3"/>
    <row r="25" s="2" customFormat="1" x14ac:dyDescent="0.3"/>
    <row r="26" s="2" customFormat="1" x14ac:dyDescent="0.3"/>
    <row r="27" s="2" customFormat="1" x14ac:dyDescent="0.3"/>
    <row r="28" s="2" customFormat="1" x14ac:dyDescent="0.3"/>
    <row r="29" s="2" customFormat="1" x14ac:dyDescent="0.3"/>
    <row r="30" s="2" customFormat="1" x14ac:dyDescent="0.3"/>
    <row r="31" s="2" customFormat="1" x14ac:dyDescent="0.3"/>
    <row r="32"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ht="0.6" customHeight="1" x14ac:dyDescent="0.3"/>
    <row r="59" s="2" customFormat="1" hidden="1" x14ac:dyDescent="0.3"/>
    <row r="60" s="2" customFormat="1" hidden="1" x14ac:dyDescent="0.3"/>
    <row r="61" s="2" customFormat="1" hidden="1" x14ac:dyDescent="0.3"/>
    <row r="62" s="2" customFormat="1" hidden="1" x14ac:dyDescent="0.3"/>
    <row r="63" s="2" customFormat="1" hidden="1" x14ac:dyDescent="0.3"/>
    <row r="64" s="2" customFormat="1" hidden="1" x14ac:dyDescent="0.3"/>
    <row r="65" s="2" customFormat="1" hidden="1" x14ac:dyDescent="0.3"/>
    <row r="66" s="2" customFormat="1" hidden="1" x14ac:dyDescent="0.3"/>
    <row r="67" s="2" customFormat="1" hidden="1" x14ac:dyDescent="0.3"/>
    <row r="68" s="2" customFormat="1" hidden="1" x14ac:dyDescent="0.3"/>
  </sheetData>
  <pageMargins left="0.5" right="0.5" top="0.75" bottom="0.75" header="0.3" footer="0.3"/>
  <pageSetup paperSize="9" orientation="portrait" r:id="rId1"/>
  <headerFooter>
    <oddFooter>&amp;C[Country, Project Name, Year]</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ABA84-D1AE-4DBD-A262-C58BE5FDAD69}">
  <sheetPr>
    <tabColor rgb="FF92D050"/>
    <pageSetUpPr fitToPage="1"/>
  </sheetPr>
  <dimension ref="A1:K24"/>
  <sheetViews>
    <sheetView showGridLines="0" showWhiteSpace="0" zoomScale="78" zoomScaleNormal="78" zoomScalePageLayoutView="90" workbookViewId="0">
      <selection activeCell="D16" sqref="D16"/>
    </sheetView>
  </sheetViews>
  <sheetFormatPr defaultColWidth="0" defaultRowHeight="14.4" zeroHeight="1" x14ac:dyDescent="0.3"/>
  <cols>
    <col min="1" max="1" width="3.5546875" style="1" customWidth="1"/>
    <col min="2" max="2" width="12.88671875" style="1" customWidth="1"/>
    <col min="3" max="3" width="40.88671875" style="1" customWidth="1"/>
    <col min="4" max="4" width="23.5546875" style="1" customWidth="1"/>
    <col min="5" max="5" width="9.88671875" style="1" customWidth="1"/>
    <col min="6" max="6" width="5.33203125" style="1" hidden="1" customWidth="1"/>
    <col min="7" max="7" width="3.6640625" style="1" hidden="1" customWidth="1"/>
    <col min="8" max="8" width="56.44140625" style="1" customWidth="1"/>
    <col min="9" max="9" width="18.5546875" style="1" hidden="1" customWidth="1"/>
    <col min="10" max="10" width="13.44140625" style="1" hidden="1" customWidth="1"/>
    <col min="11" max="11" width="8.88671875" style="1" hidden="1" customWidth="1"/>
    <col min="12" max="16384" width="8.5546875" style="1" hidden="1"/>
  </cols>
  <sheetData>
    <row r="1" spans="1:11" ht="3" customHeight="1" x14ac:dyDescent="0.3">
      <c r="A1" s="2"/>
      <c r="B1" s="2"/>
      <c r="C1" s="2"/>
    </row>
    <row r="2" spans="1:11" ht="19.5" customHeight="1" x14ac:dyDescent="0.35">
      <c r="A2" s="98" t="str">
        <f>Summary!A17</f>
        <v>F. Data  Quality Assurance</v>
      </c>
      <c r="B2" s="98"/>
      <c r="C2" s="98"/>
    </row>
    <row r="3" spans="1:11" x14ac:dyDescent="0.3">
      <c r="A3" s="2"/>
      <c r="B3" s="2"/>
      <c r="C3" s="2"/>
      <c r="D3" s="2"/>
      <c r="E3" s="2"/>
      <c r="F3" s="2"/>
      <c r="G3" s="2"/>
      <c r="H3" s="2"/>
    </row>
    <row r="4" spans="1:11" ht="13.5" customHeight="1" x14ac:dyDescent="0.3">
      <c r="A4" s="139" t="s">
        <v>150</v>
      </c>
      <c r="B4" s="139"/>
      <c r="C4" s="139"/>
      <c r="D4" s="138" t="s">
        <v>22</v>
      </c>
      <c r="E4" s="138" t="s">
        <v>23</v>
      </c>
      <c r="F4" s="140" t="s">
        <v>24</v>
      </c>
      <c r="G4" s="140" t="s">
        <v>6</v>
      </c>
      <c r="H4" s="137" t="s">
        <v>25</v>
      </c>
    </row>
    <row r="5" spans="1:11" ht="13.5" customHeight="1" x14ac:dyDescent="0.3">
      <c r="A5" s="139"/>
      <c r="B5" s="139"/>
      <c r="C5" s="139"/>
      <c r="D5" s="138"/>
      <c r="E5" s="138"/>
      <c r="F5" s="140"/>
      <c r="G5" s="140"/>
      <c r="H5" s="137"/>
      <c r="J5" s="1" t="s">
        <v>23</v>
      </c>
      <c r="K5" s="1" t="s">
        <v>24</v>
      </c>
    </row>
    <row r="6" spans="1:11" ht="45.75" customHeight="1" x14ac:dyDescent="0.3">
      <c r="A6" s="60" t="s">
        <v>37</v>
      </c>
      <c r="B6" s="169" t="s">
        <v>133</v>
      </c>
      <c r="C6" s="169"/>
      <c r="D6" s="45" t="s">
        <v>88</v>
      </c>
      <c r="E6" s="58"/>
      <c r="F6" s="44" t="str">
        <f>IF(E6="Does not meet",0,(IF(E6="Partially meets",1,(IF(E6="Fully meets",2,(IF(E6="n/a","n/a"," ")))))))</f>
        <v xml:space="preserve"> </v>
      </c>
      <c r="G6" s="44" t="str">
        <f>IF(ISNUMBER(F6),2,"")</f>
        <v/>
      </c>
      <c r="H6" s="45"/>
      <c r="I6" s="7"/>
      <c r="J6" s="1" t="s">
        <v>28</v>
      </c>
      <c r="K6" s="5" t="s">
        <v>28</v>
      </c>
    </row>
    <row r="7" spans="1:11" ht="40.950000000000003" customHeight="1" x14ac:dyDescent="0.3">
      <c r="A7" s="49" t="s">
        <v>40</v>
      </c>
      <c r="B7" s="152" t="s">
        <v>134</v>
      </c>
      <c r="C7" s="152"/>
      <c r="D7" s="59" t="s">
        <v>89</v>
      </c>
      <c r="E7" s="62"/>
      <c r="F7" s="44" t="str">
        <f t="shared" ref="F7:F16" si="0">IF(E7="Does not meet",0,(IF(E7="Partially meets",1,(IF(E7="Fully meets",2,(IF(E7="n/a","n/a"," ")))))))</f>
        <v xml:space="preserve"> </v>
      </c>
      <c r="G7" s="44" t="str">
        <f t="shared" ref="G7:G16" si="1">IF(ISNUMBER(F7),2,"")</f>
        <v/>
      </c>
      <c r="H7" s="46"/>
      <c r="I7" s="9"/>
      <c r="J7" s="1" t="s">
        <v>31</v>
      </c>
      <c r="K7" s="5">
        <v>2</v>
      </c>
    </row>
    <row r="8" spans="1:11" ht="27.6" customHeight="1" x14ac:dyDescent="0.3">
      <c r="A8" s="49" t="s">
        <v>32</v>
      </c>
      <c r="B8" s="152" t="s">
        <v>90</v>
      </c>
      <c r="C8" s="152"/>
      <c r="D8" s="45" t="s">
        <v>88</v>
      </c>
      <c r="E8" s="58"/>
      <c r="F8" s="44" t="str">
        <f t="shared" si="0"/>
        <v xml:space="preserve"> </v>
      </c>
      <c r="G8" s="44" t="str">
        <f t="shared" si="1"/>
        <v/>
      </c>
      <c r="H8" s="45"/>
      <c r="I8" s="7"/>
      <c r="J8" s="1" t="s">
        <v>35</v>
      </c>
      <c r="K8" s="5">
        <v>1</v>
      </c>
    </row>
    <row r="9" spans="1:11" ht="32.25" customHeight="1" x14ac:dyDescent="0.3">
      <c r="A9" s="49" t="s">
        <v>36</v>
      </c>
      <c r="B9" s="146" t="s">
        <v>91</v>
      </c>
      <c r="C9" s="146"/>
      <c r="D9" s="59" t="s">
        <v>92</v>
      </c>
      <c r="E9" s="62"/>
      <c r="F9" s="44" t="str">
        <f t="shared" si="0"/>
        <v xml:space="preserve"> </v>
      </c>
      <c r="G9" s="44" t="str">
        <f t="shared" si="1"/>
        <v/>
      </c>
      <c r="H9" s="46"/>
      <c r="I9" s="7"/>
      <c r="J9" s="1" t="s">
        <v>27</v>
      </c>
      <c r="K9" s="5">
        <v>0</v>
      </c>
    </row>
    <row r="10" spans="1:11" ht="41.1" customHeight="1" x14ac:dyDescent="0.3">
      <c r="A10" s="49" t="s">
        <v>46</v>
      </c>
      <c r="B10" s="152" t="s">
        <v>135</v>
      </c>
      <c r="C10" s="152"/>
      <c r="D10" s="45" t="s">
        <v>93</v>
      </c>
      <c r="E10" s="58"/>
      <c r="F10" s="44" t="str">
        <f t="shared" si="0"/>
        <v xml:space="preserve"> </v>
      </c>
      <c r="G10" s="44" t="str">
        <f t="shared" si="1"/>
        <v/>
      </c>
      <c r="H10" s="45"/>
      <c r="I10" s="7"/>
    </row>
    <row r="11" spans="1:11" ht="42" customHeight="1" x14ac:dyDescent="0.3">
      <c r="A11" s="49" t="s">
        <v>48</v>
      </c>
      <c r="B11" s="146" t="s">
        <v>94</v>
      </c>
      <c r="C11" s="146"/>
      <c r="D11" s="45" t="s">
        <v>93</v>
      </c>
      <c r="E11" s="58"/>
      <c r="F11" s="44" t="str">
        <f t="shared" si="0"/>
        <v xml:space="preserve"> </v>
      </c>
      <c r="G11" s="44" t="str">
        <f t="shared" si="1"/>
        <v/>
      </c>
      <c r="H11" s="45"/>
      <c r="I11" s="7"/>
    </row>
    <row r="12" spans="1:11" ht="45.75" customHeight="1" x14ac:dyDescent="0.3">
      <c r="A12" s="49" t="s">
        <v>49</v>
      </c>
      <c r="B12" s="146" t="s">
        <v>95</v>
      </c>
      <c r="C12" s="146"/>
      <c r="D12" s="45" t="s">
        <v>93</v>
      </c>
      <c r="E12" s="62"/>
      <c r="F12" s="44" t="str">
        <f t="shared" si="0"/>
        <v xml:space="preserve"> </v>
      </c>
      <c r="G12" s="44" t="str">
        <f t="shared" si="1"/>
        <v/>
      </c>
      <c r="H12" s="46"/>
      <c r="I12" s="7"/>
    </row>
    <row r="13" spans="1:11" ht="52.5" customHeight="1" x14ac:dyDescent="0.3">
      <c r="A13" s="49" t="s">
        <v>53</v>
      </c>
      <c r="B13" s="146" t="s">
        <v>136</v>
      </c>
      <c r="C13" s="146"/>
      <c r="D13" s="45" t="s">
        <v>93</v>
      </c>
      <c r="E13" s="58"/>
      <c r="F13" s="44" t="str">
        <f t="shared" si="0"/>
        <v xml:space="preserve"> </v>
      </c>
      <c r="G13" s="44" t="str">
        <f t="shared" si="1"/>
        <v/>
      </c>
      <c r="H13" s="83"/>
      <c r="I13" s="7"/>
    </row>
    <row r="14" spans="1:11" ht="34.5" customHeight="1" x14ac:dyDescent="0.3">
      <c r="A14" s="49" t="s">
        <v>57</v>
      </c>
      <c r="B14" s="146" t="s">
        <v>96</v>
      </c>
      <c r="C14" s="146"/>
      <c r="D14" s="45" t="s">
        <v>93</v>
      </c>
      <c r="E14" s="58"/>
      <c r="F14" s="44" t="str">
        <f t="shared" si="0"/>
        <v xml:space="preserve"> </v>
      </c>
      <c r="G14" s="44" t="str">
        <f t="shared" si="1"/>
        <v/>
      </c>
      <c r="H14" s="45"/>
      <c r="I14" s="7"/>
    </row>
    <row r="15" spans="1:11" ht="39.75" customHeight="1" thickBot="1" x14ac:dyDescent="0.35">
      <c r="A15" s="49" t="s">
        <v>61</v>
      </c>
      <c r="B15" s="146" t="s">
        <v>137</v>
      </c>
      <c r="C15" s="146"/>
      <c r="D15" s="45" t="s">
        <v>93</v>
      </c>
      <c r="E15" s="62"/>
      <c r="F15" s="44" t="str">
        <f>IF(E15="Does not meet",0,(IF(E15="Partially meets",1,(IF(E15="Fully meets",2,(IF(E15="n/a","n/a"," ")))))))</f>
        <v xml:space="preserve"> </v>
      </c>
      <c r="G15" s="44" t="str">
        <f t="shared" si="1"/>
        <v/>
      </c>
      <c r="H15" s="46"/>
      <c r="I15" s="7"/>
    </row>
    <row r="16" spans="1:11" ht="48" customHeight="1" thickBot="1" x14ac:dyDescent="0.35">
      <c r="A16" s="49" t="s">
        <v>65</v>
      </c>
      <c r="B16" s="146" t="s">
        <v>138</v>
      </c>
      <c r="C16" s="146"/>
      <c r="D16" s="179" t="s">
        <v>159</v>
      </c>
      <c r="E16" s="58"/>
      <c r="F16" s="44" t="str">
        <f t="shared" si="0"/>
        <v xml:space="preserve"> </v>
      </c>
      <c r="G16" s="44" t="str">
        <f t="shared" si="1"/>
        <v/>
      </c>
      <c r="H16" s="45"/>
      <c r="I16" s="7"/>
    </row>
    <row r="17" spans="1:8" ht="21.6" customHeight="1" x14ac:dyDescent="0.3">
      <c r="A17" s="144"/>
      <c r="B17" s="144"/>
      <c r="C17" s="153" t="s">
        <v>153</v>
      </c>
      <c r="D17" s="154"/>
      <c r="E17" s="154"/>
      <c r="F17" s="154"/>
      <c r="G17" s="154"/>
      <c r="H17" s="154"/>
    </row>
    <row r="18" spans="1:8" ht="22.5" hidden="1" customHeight="1" x14ac:dyDescent="0.3">
      <c r="B18" s="2"/>
      <c r="C18" s="2"/>
      <c r="F18" s="15">
        <f>SUM(F6:F16)</f>
        <v>0</v>
      </c>
      <c r="G18" s="15">
        <f>SUM(G6:G16)</f>
        <v>0</v>
      </c>
    </row>
    <row r="19" spans="1:8" hidden="1" x14ac:dyDescent="0.3">
      <c r="A19" s="2"/>
      <c r="B19" s="2"/>
      <c r="C19" s="2"/>
    </row>
    <row r="20" spans="1:8" hidden="1" x14ac:dyDescent="0.3">
      <c r="A20" s="2"/>
      <c r="B20" s="2"/>
      <c r="C20" s="2"/>
    </row>
    <row r="21" spans="1:8" hidden="1" x14ac:dyDescent="0.3">
      <c r="A21" s="2"/>
      <c r="B21" s="2"/>
      <c r="C21" s="2"/>
    </row>
    <row r="22" spans="1:8" hidden="1" x14ac:dyDescent="0.3">
      <c r="A22" s="2"/>
      <c r="B22" s="2"/>
      <c r="C22" s="2"/>
    </row>
    <row r="23" spans="1:8" hidden="1" x14ac:dyDescent="0.3">
      <c r="A23" s="2"/>
      <c r="B23" s="2"/>
      <c r="C23" s="2"/>
    </row>
    <row r="24" spans="1:8" hidden="1" x14ac:dyDescent="0.3">
      <c r="A24" s="2"/>
      <c r="B24" s="2"/>
      <c r="C24" s="2"/>
    </row>
  </sheetData>
  <sheetProtection selectLockedCells="1"/>
  <mergeCells count="20">
    <mergeCell ref="A17:B17"/>
    <mergeCell ref="C17:H17"/>
    <mergeCell ref="B16:C16"/>
    <mergeCell ref="H4:H5"/>
    <mergeCell ref="B6:C6"/>
    <mergeCell ref="B7:C7"/>
    <mergeCell ref="B8:C8"/>
    <mergeCell ref="B9:C9"/>
    <mergeCell ref="B10:C10"/>
    <mergeCell ref="G4:G5"/>
    <mergeCell ref="B11:C11"/>
    <mergeCell ref="B12:C12"/>
    <mergeCell ref="B13:C13"/>
    <mergeCell ref="B14:C14"/>
    <mergeCell ref="B15:C15"/>
    <mergeCell ref="A2:C2"/>
    <mergeCell ref="A4:C5"/>
    <mergeCell ref="D4:D5"/>
    <mergeCell ref="E4:E5"/>
    <mergeCell ref="F4:F5"/>
  </mergeCells>
  <conditionalFormatting sqref="E6:E16">
    <cfRule type="containsText" dxfId="24" priority="3" operator="containsText" text="Fully meets">
      <formula>NOT(ISERROR(SEARCH("Fully meets",E6)))</formula>
    </cfRule>
    <cfRule type="containsText" dxfId="23" priority="2" operator="containsText" text="Does not meet">
      <formula>NOT(ISERROR(SEARCH("Does not meet",E6)))</formula>
    </cfRule>
    <cfRule type="containsText" dxfId="22" priority="1" operator="containsText" text="Partially meets">
      <formula>NOT(ISERROR(SEARCH("Partially meets",E6)))</formula>
    </cfRule>
  </conditionalFormatting>
  <dataValidations count="1">
    <dataValidation type="list" allowBlank="1" showInputMessage="1" showErrorMessage="1" sqref="E6:E16" xr:uid="{C05692BE-D801-4165-AF4D-A0D30910776B}">
      <formula1>$J$6:$J$9</formula1>
    </dataValidation>
  </dataValidations>
  <printOptions horizontalCentered="1" verticalCentered="1"/>
  <pageMargins left="0.25" right="0.25" top="0.25" bottom="0.25" header="0.25" footer="0.25"/>
  <pageSetup scale="9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92D050"/>
    <pageSetUpPr fitToPage="1"/>
  </sheetPr>
  <dimension ref="A1:K20"/>
  <sheetViews>
    <sheetView showGridLines="0" zoomScaleNormal="100" zoomScalePageLayoutView="90" workbookViewId="0">
      <selection activeCell="C3" sqref="C3"/>
    </sheetView>
  </sheetViews>
  <sheetFormatPr defaultColWidth="0" defaultRowHeight="14.4" zeroHeight="1" x14ac:dyDescent="0.3"/>
  <cols>
    <col min="1" max="1" width="3.5546875" style="1" customWidth="1"/>
    <col min="2" max="2" width="12.88671875" style="5" customWidth="1"/>
    <col min="3" max="3" width="40.88671875" style="5" customWidth="1"/>
    <col min="4" max="4" width="23.5546875" style="1" customWidth="1"/>
    <col min="5" max="5" width="9.88671875" style="1" customWidth="1"/>
    <col min="6" max="6" width="5.33203125" style="1" hidden="1" customWidth="1"/>
    <col min="7" max="7" width="3.6640625" style="1" hidden="1" customWidth="1"/>
    <col min="8" max="8" width="56.44140625" style="1" customWidth="1"/>
    <col min="9" max="9" width="18.5546875" style="1" hidden="1" customWidth="1"/>
    <col min="10" max="10" width="13.44140625" style="1" hidden="1" customWidth="1"/>
    <col min="11" max="11" width="8.88671875" style="1" hidden="1" customWidth="1"/>
    <col min="12" max="16384" width="8.5546875" style="1" hidden="1"/>
  </cols>
  <sheetData>
    <row r="1" spans="1:11" ht="3" customHeight="1" x14ac:dyDescent="0.3">
      <c r="A1" s="2"/>
      <c r="B1" s="64"/>
      <c r="C1" s="64"/>
    </row>
    <row r="2" spans="1:11" ht="19.5" customHeight="1" x14ac:dyDescent="0.35">
      <c r="A2" s="98" t="str">
        <f>Summary!A18</f>
        <v>G. Data Analysis, Use, and Feedback</v>
      </c>
      <c r="B2" s="98"/>
      <c r="C2" s="98"/>
    </row>
    <row r="3" spans="1:11" x14ac:dyDescent="0.3">
      <c r="A3" s="2"/>
      <c r="B3" s="64"/>
      <c r="C3" s="64"/>
      <c r="D3" s="2"/>
      <c r="E3" s="2"/>
      <c r="F3" s="2"/>
      <c r="G3" s="2"/>
      <c r="H3" s="2"/>
    </row>
    <row r="4" spans="1:11" ht="13.5" customHeight="1" x14ac:dyDescent="0.3">
      <c r="A4" s="139" t="s">
        <v>150</v>
      </c>
      <c r="B4" s="139"/>
      <c r="C4" s="139"/>
      <c r="D4" s="138" t="s">
        <v>22</v>
      </c>
      <c r="E4" s="138" t="s">
        <v>23</v>
      </c>
      <c r="F4" s="140" t="s">
        <v>24</v>
      </c>
      <c r="G4" s="140" t="s">
        <v>6</v>
      </c>
      <c r="H4" s="137" t="s">
        <v>25</v>
      </c>
    </row>
    <row r="5" spans="1:11" ht="13.5" customHeight="1" x14ac:dyDescent="0.3">
      <c r="A5" s="139"/>
      <c r="B5" s="139"/>
      <c r="C5" s="139"/>
      <c r="D5" s="138"/>
      <c r="E5" s="138"/>
      <c r="F5" s="140"/>
      <c r="G5" s="140"/>
      <c r="H5" s="137"/>
      <c r="J5" s="1" t="s">
        <v>23</v>
      </c>
      <c r="K5" s="1" t="s">
        <v>24</v>
      </c>
    </row>
    <row r="6" spans="1:11" ht="56.25" customHeight="1" x14ac:dyDescent="0.3">
      <c r="A6" s="60" t="s">
        <v>37</v>
      </c>
      <c r="B6" s="141" t="s">
        <v>97</v>
      </c>
      <c r="C6" s="143"/>
      <c r="D6" s="45" t="s">
        <v>88</v>
      </c>
      <c r="E6" s="58"/>
      <c r="F6" s="44" t="str">
        <f>IF(E6="Does not meet",0,(IF(E6="Partially meets",1,(IF(E6="Fully meets",2,(IF(E6="n/a","n/a"," ")))))))</f>
        <v xml:space="preserve"> </v>
      </c>
      <c r="G6" s="44" t="str">
        <f>IF(ISNUMBER(F6),2,"")</f>
        <v/>
      </c>
      <c r="H6" s="45"/>
      <c r="I6" s="7"/>
      <c r="J6" s="1" t="s">
        <v>28</v>
      </c>
      <c r="K6" s="5" t="s">
        <v>28</v>
      </c>
    </row>
    <row r="7" spans="1:11" ht="42.75" customHeight="1" x14ac:dyDescent="0.3">
      <c r="A7" s="49" t="s">
        <v>40</v>
      </c>
      <c r="B7" s="141" t="s">
        <v>98</v>
      </c>
      <c r="C7" s="143"/>
      <c r="D7" s="59" t="s">
        <v>88</v>
      </c>
      <c r="E7" s="62"/>
      <c r="F7" s="44" t="str">
        <f t="shared" ref="F7:F12" si="0">IF(E7="Does not meet",0,(IF(E7="Partially meets",1,(IF(E7="Fully meets",2,(IF(E7="n/a","n/a"," ")))))))</f>
        <v xml:space="preserve"> </v>
      </c>
      <c r="G7" s="44" t="str">
        <f t="shared" ref="G7:G12" si="1">IF(ISNUMBER(F7),2,"")</f>
        <v/>
      </c>
      <c r="H7" s="46"/>
      <c r="I7" s="9"/>
      <c r="J7" s="1" t="s">
        <v>31</v>
      </c>
      <c r="K7" s="5">
        <v>2</v>
      </c>
    </row>
    <row r="8" spans="1:11" ht="40.200000000000003" customHeight="1" x14ac:dyDescent="0.3">
      <c r="A8" s="49" t="s">
        <v>32</v>
      </c>
      <c r="B8" s="141" t="s">
        <v>99</v>
      </c>
      <c r="C8" s="143"/>
      <c r="D8" s="45" t="s">
        <v>100</v>
      </c>
      <c r="E8" s="58"/>
      <c r="F8" s="44" t="str">
        <f t="shared" si="0"/>
        <v xml:space="preserve"> </v>
      </c>
      <c r="G8" s="44" t="str">
        <f t="shared" si="1"/>
        <v/>
      </c>
      <c r="H8" s="45"/>
      <c r="I8" s="7"/>
      <c r="J8" s="1" t="s">
        <v>35</v>
      </c>
      <c r="K8" s="5">
        <v>1</v>
      </c>
    </row>
    <row r="9" spans="1:11" ht="32.25" customHeight="1" x14ac:dyDescent="0.3">
      <c r="A9" s="49" t="s">
        <v>36</v>
      </c>
      <c r="B9" s="141" t="s">
        <v>139</v>
      </c>
      <c r="C9" s="143"/>
      <c r="D9" s="59" t="s">
        <v>100</v>
      </c>
      <c r="E9" s="62"/>
      <c r="F9" s="44" t="str">
        <f t="shared" si="0"/>
        <v xml:space="preserve"> </v>
      </c>
      <c r="G9" s="44" t="str">
        <f t="shared" si="1"/>
        <v/>
      </c>
      <c r="H9" s="46"/>
      <c r="I9" s="7"/>
      <c r="J9" s="1" t="s">
        <v>27</v>
      </c>
      <c r="K9" s="5">
        <v>0</v>
      </c>
    </row>
    <row r="10" spans="1:11" ht="30.75" customHeight="1" x14ac:dyDescent="0.3">
      <c r="A10" s="49" t="s">
        <v>46</v>
      </c>
      <c r="B10" s="141" t="s">
        <v>101</v>
      </c>
      <c r="C10" s="143"/>
      <c r="D10" s="45" t="s">
        <v>102</v>
      </c>
      <c r="E10" s="58"/>
      <c r="F10" s="44" t="str">
        <f t="shared" si="0"/>
        <v xml:space="preserve"> </v>
      </c>
      <c r="G10" s="44" t="str">
        <f t="shared" si="1"/>
        <v/>
      </c>
      <c r="H10" s="45"/>
      <c r="I10" s="7"/>
    </row>
    <row r="11" spans="1:11" ht="42" customHeight="1" x14ac:dyDescent="0.3">
      <c r="A11" s="49" t="s">
        <v>48</v>
      </c>
      <c r="B11" s="141" t="s">
        <v>140</v>
      </c>
      <c r="C11" s="143"/>
      <c r="D11" s="59" t="s">
        <v>100</v>
      </c>
      <c r="E11" s="58"/>
      <c r="F11" s="44" t="str">
        <f t="shared" ref="F11" si="2">IF(E11="Does not meet",0,(IF(E11="Partially meets",1,(IF(E11="Fully meets",2,(IF(E11="n/a","n/a"," ")))))))</f>
        <v xml:space="preserve"> </v>
      </c>
      <c r="G11" s="44" t="str">
        <f t="shared" ref="G11" si="3">IF(ISNUMBER(F11),2,"")</f>
        <v/>
      </c>
      <c r="H11" s="45"/>
      <c r="I11" s="7"/>
    </row>
    <row r="12" spans="1:11" ht="42" customHeight="1" x14ac:dyDescent="0.3">
      <c r="A12" s="49" t="s">
        <v>49</v>
      </c>
      <c r="B12" s="141" t="s">
        <v>141</v>
      </c>
      <c r="C12" s="143"/>
      <c r="D12" s="59" t="s">
        <v>100</v>
      </c>
      <c r="E12" s="58"/>
      <c r="F12" s="44" t="str">
        <f t="shared" si="0"/>
        <v xml:space="preserve"> </v>
      </c>
      <c r="G12" s="44" t="str">
        <f t="shared" si="1"/>
        <v/>
      </c>
      <c r="H12" s="45"/>
      <c r="I12" s="7"/>
    </row>
    <row r="13" spans="1:11" ht="23.4" customHeight="1" x14ac:dyDescent="0.3">
      <c r="A13" s="144"/>
      <c r="B13" s="144"/>
      <c r="C13" s="153" t="s">
        <v>154</v>
      </c>
      <c r="D13" s="154"/>
      <c r="E13" s="154"/>
      <c r="F13" s="154"/>
      <c r="G13" s="154"/>
      <c r="H13" s="154"/>
    </row>
    <row r="14" spans="1:11" ht="22.5" hidden="1" customHeight="1" x14ac:dyDescent="0.3">
      <c r="B14" s="64"/>
      <c r="C14" s="64"/>
      <c r="F14" s="15">
        <f>SUM(F6:F12)</f>
        <v>0</v>
      </c>
      <c r="G14" s="15">
        <f>SUM(G6:G12)</f>
        <v>0</v>
      </c>
    </row>
    <row r="15" spans="1:11" hidden="1" x14ac:dyDescent="0.3">
      <c r="A15" s="2"/>
      <c r="B15" s="64"/>
      <c r="C15" s="64"/>
    </row>
    <row r="16" spans="1:11" hidden="1" x14ac:dyDescent="0.3">
      <c r="A16" s="2"/>
      <c r="B16" s="64"/>
      <c r="C16" s="64"/>
    </row>
    <row r="17" spans="1:3" hidden="1" x14ac:dyDescent="0.3">
      <c r="A17" s="2"/>
      <c r="B17" s="64"/>
      <c r="C17" s="64"/>
    </row>
    <row r="18" spans="1:3" hidden="1" x14ac:dyDescent="0.3">
      <c r="A18" s="2"/>
      <c r="B18" s="64"/>
      <c r="C18" s="64"/>
    </row>
    <row r="19" spans="1:3" hidden="1" x14ac:dyDescent="0.3">
      <c r="A19" s="2"/>
      <c r="B19" s="64"/>
      <c r="C19" s="64"/>
    </row>
    <row r="20" spans="1:3" hidden="1" x14ac:dyDescent="0.3">
      <c r="A20" s="2"/>
      <c r="B20" s="64"/>
      <c r="C20" s="64"/>
    </row>
  </sheetData>
  <sheetProtection selectLockedCells="1"/>
  <mergeCells count="16">
    <mergeCell ref="H4:H5"/>
    <mergeCell ref="F4:F5"/>
    <mergeCell ref="G4:G5"/>
    <mergeCell ref="C13:H13"/>
    <mergeCell ref="B12:C12"/>
    <mergeCell ref="A13:B13"/>
    <mergeCell ref="A4:C5"/>
    <mergeCell ref="D4:D5"/>
    <mergeCell ref="E4:E5"/>
    <mergeCell ref="B11:C11"/>
    <mergeCell ref="A2:C2"/>
    <mergeCell ref="B10:C10"/>
    <mergeCell ref="B9:C9"/>
    <mergeCell ref="B6:C6"/>
    <mergeCell ref="B7:C7"/>
    <mergeCell ref="B8:C8"/>
  </mergeCells>
  <conditionalFormatting sqref="E6:E12">
    <cfRule type="containsText" dxfId="21" priority="7" operator="containsText" text="Fully meets">
      <formula>NOT(ISERROR(SEARCH("Fully meets",E6)))</formula>
    </cfRule>
    <cfRule type="containsText" dxfId="20" priority="6" operator="containsText" text="Partially meets">
      <formula>NOT(ISERROR(SEARCH("Partially meets",E6)))</formula>
    </cfRule>
    <cfRule type="containsText" dxfId="19" priority="5" operator="containsText" text="Does not meet">
      <formula>NOT(ISERROR(SEARCH("Does not meet",E6)))</formula>
    </cfRule>
    <cfRule type="containsText" dxfId="18" priority="4" operator="containsText" text="Does not meet">
      <formula>NOT(ISERROR(SEARCH("Does not meet",E6)))</formula>
    </cfRule>
    <cfRule type="containsText" dxfId="17" priority="3" operator="containsText" text="Fully meets">
      <formula>NOT(ISERROR(SEARCH("Fully meets",E6)))</formula>
    </cfRule>
    <cfRule type="containsText" dxfId="16" priority="2" operator="containsText" text="Partially meets">
      <formula>NOT(ISERROR(SEARCH("Partially meets",E6)))</formula>
    </cfRule>
    <cfRule type="containsText" dxfId="15" priority="1" operator="containsText" text="Does not meet">
      <formula>NOT(ISERROR(SEARCH("Does not meet",E6)))</formula>
    </cfRule>
  </conditionalFormatting>
  <dataValidations count="1">
    <dataValidation type="list" allowBlank="1" showInputMessage="1" showErrorMessage="1" sqref="E6:E12" xr:uid="{00000000-0002-0000-0900-000000000000}">
      <formula1>$J$6:$J$9</formula1>
    </dataValidation>
  </dataValidations>
  <printOptions horizontalCentered="1" verticalCentered="1"/>
  <pageMargins left="0.25" right="0.25" top="0.25" bottom="0.25" header="0.25" footer="0.25"/>
  <pageSetup scale="90" orientation="landscape" r:id="rId1"/>
  <ignoredErrors>
    <ignoredError sqref="A6:A10"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8CE63-6E95-414F-BFFE-516CFC9B042D}">
  <sheetPr>
    <tabColor rgb="FF92D050"/>
    <pageSetUpPr fitToPage="1"/>
  </sheetPr>
  <dimension ref="A1:K24"/>
  <sheetViews>
    <sheetView showGridLines="0" showWhiteSpace="0" zoomScaleNormal="100" zoomScalePageLayoutView="90" workbookViewId="0">
      <selection activeCell="C8" sqref="C8:H8"/>
    </sheetView>
  </sheetViews>
  <sheetFormatPr defaultColWidth="0" defaultRowHeight="14.4" zeroHeight="1" x14ac:dyDescent="0.3"/>
  <cols>
    <col min="1" max="1" width="3.5546875" style="1" customWidth="1"/>
    <col min="2" max="2" width="12.88671875" style="5" customWidth="1"/>
    <col min="3" max="3" width="40.88671875" style="5" customWidth="1"/>
    <col min="4" max="4" width="23.5546875" style="1" customWidth="1"/>
    <col min="5" max="5" width="9.88671875" style="1" customWidth="1"/>
    <col min="6" max="6" width="5.33203125" style="1" hidden="1" customWidth="1"/>
    <col min="7" max="7" width="4" style="1" hidden="1" customWidth="1"/>
    <col min="8" max="8" width="56.44140625" style="1" customWidth="1"/>
    <col min="9" max="9" width="18.5546875" style="1" hidden="1" customWidth="1"/>
    <col min="10" max="10" width="13.44140625" style="1" hidden="1" customWidth="1"/>
    <col min="11" max="11" width="8.88671875" style="1" hidden="1" customWidth="1"/>
    <col min="12" max="16384" width="8.5546875" style="1" hidden="1"/>
  </cols>
  <sheetData>
    <row r="1" spans="1:11" ht="3" customHeight="1" x14ac:dyDescent="0.3">
      <c r="A1" s="2"/>
      <c r="B1" s="64"/>
      <c r="C1" s="64"/>
    </row>
    <row r="2" spans="1:11" ht="19.5" customHeight="1" x14ac:dyDescent="0.35">
      <c r="A2" s="98" t="str">
        <f>Summary!A19</f>
        <v>H. Learning</v>
      </c>
      <c r="B2" s="98"/>
      <c r="C2" s="98"/>
    </row>
    <row r="3" spans="1:11" x14ac:dyDescent="0.3">
      <c r="A3" s="2"/>
      <c r="B3" s="64"/>
      <c r="C3" s="64"/>
      <c r="D3" s="2"/>
      <c r="E3" s="2"/>
      <c r="F3" s="2"/>
      <c r="G3" s="2"/>
      <c r="H3" s="2"/>
    </row>
    <row r="4" spans="1:11" ht="13.5" customHeight="1" x14ac:dyDescent="0.3">
      <c r="A4" s="139" t="s">
        <v>150</v>
      </c>
      <c r="B4" s="139"/>
      <c r="C4" s="139"/>
      <c r="D4" s="138" t="s">
        <v>22</v>
      </c>
      <c r="E4" s="138" t="s">
        <v>23</v>
      </c>
      <c r="F4" s="140" t="s">
        <v>24</v>
      </c>
      <c r="G4" s="140" t="s">
        <v>6</v>
      </c>
      <c r="H4" s="137" t="s">
        <v>25</v>
      </c>
    </row>
    <row r="5" spans="1:11" ht="13.5" customHeight="1" x14ac:dyDescent="0.3">
      <c r="A5" s="139"/>
      <c r="B5" s="139"/>
      <c r="C5" s="139"/>
      <c r="D5" s="138"/>
      <c r="E5" s="138"/>
      <c r="F5" s="140"/>
      <c r="G5" s="140"/>
      <c r="H5" s="137"/>
      <c r="J5" s="1" t="s">
        <v>23</v>
      </c>
      <c r="K5" s="1" t="s">
        <v>24</v>
      </c>
    </row>
    <row r="6" spans="1:11" ht="32.4" customHeight="1" x14ac:dyDescent="0.3">
      <c r="A6" s="60" t="s">
        <v>37</v>
      </c>
      <c r="B6" s="141" t="s">
        <v>103</v>
      </c>
      <c r="C6" s="143" t="s">
        <v>104</v>
      </c>
      <c r="D6" s="45" t="s">
        <v>88</v>
      </c>
      <c r="E6" s="62"/>
      <c r="F6" s="44" t="str">
        <f>IF(E6="Does not meet",0,(IF(E6="Partially meets",1,(IF(E6="Fully meets",2,(IF(E6="n/a","n/a"," ")))))))</f>
        <v xml:space="preserve"> </v>
      </c>
      <c r="G6" s="44" t="str">
        <f>IF(ISNUMBER(F6),2,"")</f>
        <v/>
      </c>
      <c r="H6" s="45"/>
      <c r="I6" s="7"/>
      <c r="J6" s="1" t="s">
        <v>28</v>
      </c>
      <c r="K6" s="5" t="s">
        <v>28</v>
      </c>
    </row>
    <row r="7" spans="1:11" ht="45.75" customHeight="1" x14ac:dyDescent="0.3">
      <c r="A7" s="49" t="s">
        <v>40</v>
      </c>
      <c r="B7" s="141" t="s">
        <v>142</v>
      </c>
      <c r="C7" s="143" t="s">
        <v>105</v>
      </c>
      <c r="D7" s="45" t="s">
        <v>106</v>
      </c>
      <c r="E7" s="62"/>
      <c r="F7" s="44" t="str">
        <f t="shared" ref="F7" si="0">IF(E7="Does not meet",0,(IF(E7="Partially meets",1,(IF(E7="Fully meets",2,(IF(E7="n/a","n/a"," ")))))))</f>
        <v xml:space="preserve"> </v>
      </c>
      <c r="G7" s="44" t="str">
        <f t="shared" ref="G7" si="1">IF(ISNUMBER(F7),2,"")</f>
        <v/>
      </c>
      <c r="H7" s="46"/>
      <c r="I7" s="9"/>
      <c r="J7" s="1" t="s">
        <v>31</v>
      </c>
      <c r="K7" s="5">
        <v>2</v>
      </c>
    </row>
    <row r="8" spans="1:11" ht="48" customHeight="1" x14ac:dyDescent="0.3">
      <c r="A8" s="144"/>
      <c r="B8" s="144"/>
      <c r="C8" s="153" t="s">
        <v>155</v>
      </c>
      <c r="D8" s="154"/>
      <c r="E8" s="154"/>
      <c r="F8" s="154"/>
      <c r="G8" s="154"/>
      <c r="H8" s="154"/>
      <c r="I8" s="7"/>
      <c r="J8" s="1" t="s">
        <v>35</v>
      </c>
      <c r="K8" s="5">
        <v>1</v>
      </c>
    </row>
    <row r="9" spans="1:11" ht="21.75" hidden="1" customHeight="1" x14ac:dyDescent="0.3">
      <c r="B9" s="64"/>
      <c r="C9" s="64"/>
      <c r="F9" s="15">
        <f>SUM(F6:F7)</f>
        <v>0</v>
      </c>
      <c r="G9" s="15">
        <f>SUM(G6:G7)</f>
        <v>0</v>
      </c>
      <c r="I9" s="7"/>
      <c r="J9" s="1" t="s">
        <v>27</v>
      </c>
      <c r="K9" s="5">
        <v>0</v>
      </c>
    </row>
    <row r="10" spans="1:11" ht="45.75" hidden="1" customHeight="1" x14ac:dyDescent="0.3">
      <c r="A10" s="2"/>
      <c r="B10" s="64"/>
      <c r="C10" s="64"/>
      <c r="I10" s="7"/>
    </row>
    <row r="11" spans="1:11" ht="34.5" hidden="1" customHeight="1" x14ac:dyDescent="0.3">
      <c r="A11" s="2"/>
      <c r="B11" s="64"/>
      <c r="C11" s="64"/>
      <c r="I11" s="7"/>
    </row>
    <row r="12" spans="1:11" ht="34.5" hidden="1" customHeight="1" x14ac:dyDescent="0.3">
      <c r="A12" s="2"/>
      <c r="B12" s="64"/>
      <c r="C12" s="64"/>
      <c r="I12" s="7"/>
    </row>
    <row r="13" spans="1:11" ht="43.95" hidden="1" customHeight="1" x14ac:dyDescent="0.3">
      <c r="A13" s="2"/>
      <c r="B13" s="64"/>
      <c r="C13" s="64"/>
      <c r="I13" s="7"/>
    </row>
    <row r="14" spans="1:11" ht="36.6" hidden="1" customHeight="1" x14ac:dyDescent="0.3">
      <c r="A14" s="2"/>
      <c r="B14" s="64"/>
      <c r="C14" s="64"/>
      <c r="I14" s="7"/>
    </row>
    <row r="15" spans="1:11" ht="29.25" hidden="1" customHeight="1" x14ac:dyDescent="0.3">
      <c r="A15" s="2"/>
      <c r="B15" s="64"/>
      <c r="C15" s="64"/>
      <c r="I15" s="7"/>
    </row>
    <row r="16" spans="1:11" ht="29.25" hidden="1" customHeight="1" x14ac:dyDescent="0.3">
      <c r="I16" s="7"/>
    </row>
    <row r="17" ht="27.6" hidden="1" customHeight="1" x14ac:dyDescent="0.3"/>
    <row r="18" ht="40.35" hidden="1" customHeight="1" x14ac:dyDescent="0.3"/>
    <row r="19" ht="44.4" hidden="1" customHeight="1" x14ac:dyDescent="0.3"/>
    <row r="20" ht="27" hidden="1" customHeight="1" x14ac:dyDescent="0.3"/>
    <row r="21" ht="27" hidden="1" customHeight="1" x14ac:dyDescent="0.3"/>
    <row r="22" ht="36.75" hidden="1" customHeight="1" x14ac:dyDescent="0.3"/>
    <row r="23" ht="39" hidden="1" customHeight="1" x14ac:dyDescent="0.3"/>
    <row r="24" ht="22.5" hidden="1" customHeight="1" x14ac:dyDescent="0.3"/>
  </sheetData>
  <sheetProtection selectLockedCells="1"/>
  <mergeCells count="11">
    <mergeCell ref="A2:C2"/>
    <mergeCell ref="A4:C5"/>
    <mergeCell ref="D4:D5"/>
    <mergeCell ref="E4:E5"/>
    <mergeCell ref="F4:F5"/>
    <mergeCell ref="A8:B8"/>
    <mergeCell ref="C8:H8"/>
    <mergeCell ref="H4:H5"/>
    <mergeCell ref="B6:C6"/>
    <mergeCell ref="B7:C7"/>
    <mergeCell ref="G4:G5"/>
  </mergeCells>
  <conditionalFormatting sqref="E6:E7">
    <cfRule type="containsText" dxfId="14" priority="3" operator="containsText" text="Fully meets">
      <formula>NOT(ISERROR(SEARCH("Fully meets",E6)))</formula>
    </cfRule>
    <cfRule type="containsText" dxfId="13" priority="2" operator="containsText" text="Partially meets">
      <formula>NOT(ISERROR(SEARCH("Partially meets",E6)))</formula>
    </cfRule>
    <cfRule type="containsText" dxfId="12" priority="1" operator="containsText" text="Does not meet">
      <formula>NOT(ISERROR(SEARCH("Does not meet",E6)))</formula>
    </cfRule>
  </conditionalFormatting>
  <dataValidations count="1">
    <dataValidation type="list" allowBlank="1" showInputMessage="1" showErrorMessage="1" sqref="E6:E7" xr:uid="{C031F3C2-61CD-49FA-BDA7-600DACE85B00}">
      <formula1>$J$6:$J$9</formula1>
    </dataValidation>
  </dataValidations>
  <printOptions horizontalCentered="1" verticalCentered="1"/>
  <pageMargins left="0.25" right="0.25" top="0.25" bottom="0.25" header="0.25" footer="0.25"/>
  <pageSetup scale="9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92D050"/>
    <pageSetUpPr fitToPage="1"/>
  </sheetPr>
  <dimension ref="A1:L17"/>
  <sheetViews>
    <sheetView showGridLines="0" zoomScaleNormal="100" zoomScalePageLayoutView="90" workbookViewId="0">
      <selection activeCell="C9" sqref="C9:H9"/>
    </sheetView>
  </sheetViews>
  <sheetFormatPr defaultColWidth="0" defaultRowHeight="14.4" zeroHeight="1" x14ac:dyDescent="0.3"/>
  <cols>
    <col min="1" max="1" width="3.44140625" style="1" customWidth="1"/>
    <col min="2" max="2" width="12.5546875" style="1" customWidth="1"/>
    <col min="3" max="3" width="40.109375" style="1" customWidth="1"/>
    <col min="4" max="4" width="20.44140625" style="10" customWidth="1"/>
    <col min="5" max="5" width="8" style="1" customWidth="1"/>
    <col min="6" max="6" width="5.33203125" style="1" hidden="1" customWidth="1"/>
    <col min="7" max="7" width="3.6640625" style="1" hidden="1" customWidth="1"/>
    <col min="8" max="8" width="58.44140625" style="1" customWidth="1"/>
    <col min="9" max="10" width="2.44140625" style="1" hidden="1" customWidth="1"/>
    <col min="11" max="11" width="13.44140625" style="1" hidden="1" customWidth="1"/>
    <col min="12" max="12" width="8.88671875" style="1" hidden="1" customWidth="1"/>
    <col min="13" max="16384" width="8.5546875" style="1" hidden="1"/>
  </cols>
  <sheetData>
    <row r="1" spans="1:12" ht="3" customHeight="1" x14ac:dyDescent="0.3">
      <c r="A1" s="2"/>
      <c r="B1" s="2"/>
      <c r="C1" s="2"/>
    </row>
    <row r="2" spans="1:12" ht="19.5" customHeight="1" x14ac:dyDescent="0.35">
      <c r="A2" s="81" t="str">
        <f>Summary!A20</f>
        <v>I. Evaluation</v>
      </c>
      <c r="B2" s="80"/>
      <c r="C2" s="2"/>
    </row>
    <row r="3" spans="1:12" x14ac:dyDescent="0.3">
      <c r="A3" s="2"/>
      <c r="B3" s="2"/>
      <c r="C3" s="2"/>
      <c r="D3" s="33"/>
      <c r="E3" s="2"/>
      <c r="F3" s="2"/>
      <c r="G3" s="2"/>
      <c r="H3" s="2"/>
    </row>
    <row r="4" spans="1:12" ht="13.5" customHeight="1" x14ac:dyDescent="0.3">
      <c r="A4" s="172" t="s">
        <v>150</v>
      </c>
      <c r="B4" s="172"/>
      <c r="C4" s="172"/>
      <c r="D4" s="138" t="s">
        <v>22</v>
      </c>
      <c r="E4" s="138" t="s">
        <v>23</v>
      </c>
      <c r="F4" s="173" t="s">
        <v>24</v>
      </c>
      <c r="G4" s="173" t="s">
        <v>6</v>
      </c>
      <c r="H4" s="137" t="s">
        <v>25</v>
      </c>
    </row>
    <row r="5" spans="1:12" ht="12.75" customHeight="1" x14ac:dyDescent="0.3">
      <c r="A5" s="172"/>
      <c r="B5" s="172"/>
      <c r="C5" s="172"/>
      <c r="D5" s="138"/>
      <c r="E5" s="138"/>
      <c r="F5" s="173"/>
      <c r="G5" s="173"/>
      <c r="H5" s="137"/>
      <c r="K5" s="1" t="s">
        <v>23</v>
      </c>
      <c r="L5" s="1" t="s">
        <v>24</v>
      </c>
    </row>
    <row r="6" spans="1:12" ht="45.6" customHeight="1" x14ac:dyDescent="0.3">
      <c r="A6" s="49" t="s">
        <v>37</v>
      </c>
      <c r="B6" s="146" t="s">
        <v>107</v>
      </c>
      <c r="C6" s="146"/>
      <c r="D6" s="45" t="s">
        <v>102</v>
      </c>
      <c r="E6" s="58"/>
      <c r="F6" s="44" t="str">
        <f t="shared" ref="F6:F8" si="0">IF(E6="Does not meet",0,(IF(E6="Partially meets",1,(IF(E6="Fully meets",2,(IF(E6="n/a","n/a"," ")))))))</f>
        <v xml:space="preserve"> </v>
      </c>
      <c r="G6" s="44" t="str">
        <f t="shared" ref="G6:G8" si="1">IF(ISNUMBER(F6),2,"")</f>
        <v/>
      </c>
      <c r="H6" s="50"/>
      <c r="K6" s="1" t="s">
        <v>28</v>
      </c>
      <c r="L6" s="5" t="s">
        <v>28</v>
      </c>
    </row>
    <row r="7" spans="1:12" ht="54.75" customHeight="1" x14ac:dyDescent="0.3">
      <c r="A7" s="49" t="s">
        <v>40</v>
      </c>
      <c r="B7" s="146" t="s">
        <v>108</v>
      </c>
      <c r="C7" s="146"/>
      <c r="D7" s="45" t="s">
        <v>102</v>
      </c>
      <c r="E7" s="58"/>
      <c r="F7" s="44" t="str">
        <f t="shared" si="0"/>
        <v xml:space="preserve"> </v>
      </c>
      <c r="G7" s="44" t="str">
        <f t="shared" si="1"/>
        <v/>
      </c>
      <c r="H7" s="50"/>
      <c r="K7" s="1" t="s">
        <v>31</v>
      </c>
      <c r="L7" s="5">
        <v>2</v>
      </c>
    </row>
    <row r="8" spans="1:12" ht="39" customHeight="1" x14ac:dyDescent="0.3">
      <c r="A8" s="49" t="s">
        <v>32</v>
      </c>
      <c r="B8" s="146" t="s">
        <v>109</v>
      </c>
      <c r="C8" s="146"/>
      <c r="D8" s="45" t="s">
        <v>110</v>
      </c>
      <c r="E8" s="58"/>
      <c r="F8" s="44" t="str">
        <f t="shared" si="0"/>
        <v xml:space="preserve"> </v>
      </c>
      <c r="G8" s="44" t="str">
        <f t="shared" si="1"/>
        <v/>
      </c>
      <c r="H8" s="50"/>
      <c r="K8" s="1" t="s">
        <v>35</v>
      </c>
      <c r="L8" s="5">
        <v>1</v>
      </c>
    </row>
    <row r="9" spans="1:12" ht="20.399999999999999" customHeight="1" x14ac:dyDescent="0.3">
      <c r="A9" s="171"/>
      <c r="B9" s="171"/>
      <c r="C9" s="170" t="s">
        <v>156</v>
      </c>
      <c r="D9" s="170"/>
      <c r="E9" s="170"/>
      <c r="F9" s="170"/>
      <c r="G9" s="170"/>
      <c r="H9" s="170"/>
      <c r="K9" s="1" t="s">
        <v>27</v>
      </c>
      <c r="L9" s="5">
        <v>0</v>
      </c>
    </row>
    <row r="10" spans="1:12" hidden="1" x14ac:dyDescent="0.3">
      <c r="B10" s="2"/>
      <c r="C10" s="2"/>
      <c r="F10" s="11">
        <f>SUM(F6:F8)</f>
        <v>0</v>
      </c>
      <c r="G10" s="11">
        <f>SUM(G6:G8)</f>
        <v>0</v>
      </c>
    </row>
    <row r="11" spans="1:12" hidden="1" x14ac:dyDescent="0.3">
      <c r="A11" s="2"/>
      <c r="B11" s="2"/>
      <c r="C11" s="2"/>
    </row>
    <row r="12" spans="1:12" hidden="1" x14ac:dyDescent="0.3">
      <c r="A12" s="2"/>
      <c r="B12" s="2"/>
      <c r="C12" s="2"/>
    </row>
    <row r="13" spans="1:12" hidden="1" x14ac:dyDescent="0.3">
      <c r="A13" s="2"/>
      <c r="B13" s="2"/>
      <c r="C13" s="2"/>
    </row>
    <row r="14" spans="1:12" hidden="1" x14ac:dyDescent="0.3">
      <c r="A14" s="2"/>
      <c r="B14" s="2"/>
      <c r="C14" s="2"/>
    </row>
    <row r="15" spans="1:12" hidden="1" x14ac:dyDescent="0.3">
      <c r="A15" s="2"/>
      <c r="B15" s="2"/>
      <c r="C15" s="2"/>
    </row>
    <row r="16" spans="1:12" hidden="1" x14ac:dyDescent="0.3">
      <c r="A16" s="2"/>
      <c r="B16" s="2"/>
      <c r="C16" s="2"/>
    </row>
    <row r="17" spans="1:3" hidden="1" x14ac:dyDescent="0.3">
      <c r="A17" s="2"/>
      <c r="B17" s="2"/>
      <c r="C17" s="2"/>
    </row>
  </sheetData>
  <sheetProtection selectLockedCells="1"/>
  <mergeCells count="11">
    <mergeCell ref="C9:H9"/>
    <mergeCell ref="A9:B9"/>
    <mergeCell ref="A4:C5"/>
    <mergeCell ref="D4:D5"/>
    <mergeCell ref="H4:H5"/>
    <mergeCell ref="B6:C6"/>
    <mergeCell ref="B7:C7"/>
    <mergeCell ref="B8:C8"/>
    <mergeCell ref="E4:E5"/>
    <mergeCell ref="F4:F5"/>
    <mergeCell ref="G4:G5"/>
  </mergeCells>
  <conditionalFormatting sqref="E6:E8">
    <cfRule type="containsText" dxfId="11" priority="3" operator="containsText" text="Fully meets">
      <formula>NOT(ISERROR(SEARCH("Fully meets",E6)))</formula>
    </cfRule>
    <cfRule type="containsText" dxfId="10" priority="2" operator="containsText" text="Partially meets">
      <formula>NOT(ISERROR(SEARCH("Partially meets",E6)))</formula>
    </cfRule>
  </conditionalFormatting>
  <conditionalFormatting sqref="E8">
    <cfRule type="containsText" dxfId="9" priority="1" operator="containsText" text="Does not meet">
      <formula>NOT(ISERROR(SEARCH("Does not meet",E8)))</formula>
    </cfRule>
  </conditionalFormatting>
  <dataValidations count="1">
    <dataValidation type="list" allowBlank="1" showInputMessage="1" showErrorMessage="1" sqref="E6:E8" xr:uid="{6A999E9E-9223-435D-A32C-1C5F67016696}">
      <formula1>$K$6:$K$9</formula1>
    </dataValidation>
  </dataValidations>
  <printOptions horizontalCentered="1" verticalCentered="1"/>
  <pageMargins left="0.5" right="0.5" top="0.75" bottom="0.75" header="0.3" footer="0.3"/>
  <pageSetup scale="87" orientation="landscape" r:id="rId1"/>
  <ignoredErrors>
    <ignoredError sqref="A6:A8"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3F1CE-0C8F-48BE-B59F-827652F0FA55}">
  <sheetPr>
    <tabColor rgb="FF92D050"/>
    <pageSetUpPr fitToPage="1"/>
  </sheetPr>
  <dimension ref="A1:L15"/>
  <sheetViews>
    <sheetView showGridLines="0" zoomScaleNormal="100" zoomScalePageLayoutView="90" workbookViewId="0">
      <selection activeCell="C2" sqref="A2:C2"/>
    </sheetView>
  </sheetViews>
  <sheetFormatPr defaultColWidth="0" defaultRowHeight="14.4" zeroHeight="1" x14ac:dyDescent="0.3"/>
  <cols>
    <col min="1" max="1" width="3.44140625" style="1" customWidth="1"/>
    <col min="2" max="2" width="11.5546875" style="1" customWidth="1"/>
    <col min="3" max="3" width="36.5546875" style="1" customWidth="1"/>
    <col min="4" max="4" width="13.109375" style="1" customWidth="1"/>
    <col min="5" max="5" width="9.88671875" style="1" customWidth="1"/>
    <col min="6" max="6" width="5.33203125" style="1" hidden="1" customWidth="1"/>
    <col min="7" max="7" width="3.6640625" style="1" hidden="1" customWidth="1"/>
    <col min="8" max="8" width="54.44140625" style="1" customWidth="1"/>
    <col min="9" max="9" width="6.109375" style="1" hidden="1" customWidth="1"/>
    <col min="10" max="10" width="2.44140625" style="1" hidden="1" customWidth="1"/>
    <col min="11" max="11" width="13.44140625" style="1" hidden="1" customWidth="1"/>
    <col min="12" max="12" width="8.88671875" style="1" hidden="1" customWidth="1"/>
    <col min="13" max="16384" width="8.5546875" style="1" hidden="1"/>
  </cols>
  <sheetData>
    <row r="1" spans="1:12" ht="3" customHeight="1" x14ac:dyDescent="0.3">
      <c r="A1" s="2"/>
      <c r="B1" s="2"/>
      <c r="C1" s="2"/>
    </row>
    <row r="2" spans="1:12" ht="18" x14ac:dyDescent="0.35">
      <c r="A2" s="81" t="str">
        <f>Summary!A21</f>
        <v>J. M&amp;E Leadership</v>
      </c>
      <c r="B2" s="81"/>
      <c r="C2" s="82"/>
    </row>
    <row r="3" spans="1:12" x14ac:dyDescent="0.3">
      <c r="A3" s="2"/>
      <c r="B3" s="2"/>
      <c r="C3" s="2"/>
      <c r="D3" s="2"/>
      <c r="E3" s="2"/>
      <c r="F3" s="2"/>
      <c r="G3" s="2"/>
      <c r="H3" s="2"/>
    </row>
    <row r="4" spans="1:12" ht="13.5" customHeight="1" x14ac:dyDescent="0.3">
      <c r="A4" s="149" t="s">
        <v>150</v>
      </c>
      <c r="B4" s="149"/>
      <c r="C4" s="149"/>
      <c r="D4" s="151" t="s">
        <v>22</v>
      </c>
      <c r="E4" s="151" t="s">
        <v>23</v>
      </c>
      <c r="F4" s="147" t="s">
        <v>24</v>
      </c>
      <c r="G4" s="147" t="s">
        <v>6</v>
      </c>
      <c r="H4" s="148" t="s">
        <v>25</v>
      </c>
    </row>
    <row r="5" spans="1:12" ht="13.5" customHeight="1" x14ac:dyDescent="0.3">
      <c r="A5" s="149"/>
      <c r="B5" s="149"/>
      <c r="C5" s="149"/>
      <c r="D5" s="151"/>
      <c r="E5" s="151"/>
      <c r="F5" s="147"/>
      <c r="G5" s="147"/>
      <c r="H5" s="148"/>
      <c r="K5" s="1" t="s">
        <v>23</v>
      </c>
      <c r="L5" s="1" t="s">
        <v>24</v>
      </c>
    </row>
    <row r="6" spans="1:12" ht="42.75" customHeight="1" x14ac:dyDescent="0.3">
      <c r="A6" s="47" t="s">
        <v>26</v>
      </c>
      <c r="B6" s="146" t="s">
        <v>143</v>
      </c>
      <c r="C6" s="146"/>
      <c r="D6" s="45" t="s">
        <v>39</v>
      </c>
      <c r="E6" s="43"/>
      <c r="F6" s="44" t="str">
        <f>IF(E6="Does not meet",0,(IF(E6="Partially meets",1,(IF(E6="Fully meets",2,(IF(E6="n/a","n/a"," ")))))))</f>
        <v xml:space="preserve"> </v>
      </c>
      <c r="G6" s="44" t="str">
        <f>IF(ISNUMBER(F6),2,"")</f>
        <v/>
      </c>
      <c r="H6" s="45"/>
      <c r="K6" s="1" t="s">
        <v>28</v>
      </c>
      <c r="L6" s="5" t="s">
        <v>28</v>
      </c>
    </row>
    <row r="7" spans="1:12" ht="53.25" customHeight="1" x14ac:dyDescent="0.3">
      <c r="A7" s="47" t="s">
        <v>29</v>
      </c>
      <c r="B7" s="152" t="s">
        <v>144</v>
      </c>
      <c r="C7" s="152"/>
      <c r="D7" s="45" t="s">
        <v>45</v>
      </c>
      <c r="E7" s="43"/>
      <c r="F7" s="44" t="str">
        <f t="shared" ref="F7" si="0">IF(E7="Does not meet",0,(IF(E7="Partially meets",1,(IF(E7="Fully meets",2,(IF(E7="n/a","n/a"," ")))))))</f>
        <v xml:space="preserve"> </v>
      </c>
      <c r="G7" s="44" t="str">
        <f t="shared" ref="G7" si="1">IF(ISNUMBER(F7),2,"")</f>
        <v/>
      </c>
      <c r="H7" s="45"/>
      <c r="K7" s="1" t="s">
        <v>31</v>
      </c>
      <c r="L7" s="5">
        <v>2</v>
      </c>
    </row>
    <row r="8" spans="1:12" ht="16.8" customHeight="1" x14ac:dyDescent="0.3">
      <c r="A8" s="144"/>
      <c r="B8" s="144"/>
      <c r="C8" s="154"/>
      <c r="D8" s="154"/>
      <c r="E8" s="154"/>
      <c r="F8" s="154"/>
      <c r="G8" s="154"/>
      <c r="H8" s="154"/>
      <c r="K8" s="1" t="s">
        <v>35</v>
      </c>
      <c r="L8" s="5">
        <v>1</v>
      </c>
    </row>
    <row r="9" spans="1:12" hidden="1" x14ac:dyDescent="0.3">
      <c r="A9" s="61"/>
      <c r="B9" s="4"/>
      <c r="C9" s="30"/>
      <c r="D9" s="31"/>
      <c r="E9" s="31"/>
      <c r="F9" s="16">
        <f>SUM(F6:F7)</f>
        <v>0</v>
      </c>
      <c r="G9" s="16">
        <f>SUM(G6:G7)</f>
        <v>0</v>
      </c>
      <c r="H9" s="32"/>
      <c r="K9" s="1" t="s">
        <v>27</v>
      </c>
      <c r="L9" s="5">
        <v>0</v>
      </c>
    </row>
    <row r="10" spans="1:12" hidden="1" x14ac:dyDescent="0.3">
      <c r="A10" s="2"/>
      <c r="B10" s="2"/>
      <c r="C10" s="2"/>
    </row>
    <row r="11" spans="1:12" hidden="1" x14ac:dyDescent="0.3">
      <c r="A11" s="2"/>
      <c r="B11" s="2"/>
      <c r="C11" s="2"/>
      <c r="L11" s="5"/>
    </row>
    <row r="12" spans="1:12" hidden="1" x14ac:dyDescent="0.3">
      <c r="A12" s="2"/>
      <c r="B12" s="2"/>
      <c r="C12" s="2"/>
    </row>
    <row r="13" spans="1:12" hidden="1" x14ac:dyDescent="0.3">
      <c r="A13" s="2"/>
      <c r="B13" s="2"/>
      <c r="C13" s="2"/>
    </row>
    <row r="14" spans="1:12" hidden="1" x14ac:dyDescent="0.3">
      <c r="A14" s="2"/>
      <c r="B14" s="2"/>
      <c r="C14" s="2"/>
    </row>
    <row r="15" spans="1:12" hidden="1" x14ac:dyDescent="0.3">
      <c r="A15" s="2"/>
      <c r="B15" s="2"/>
      <c r="C15" s="2"/>
    </row>
  </sheetData>
  <sheetProtection selectLockedCells="1"/>
  <mergeCells count="10">
    <mergeCell ref="A8:B8"/>
    <mergeCell ref="C8:H8"/>
    <mergeCell ref="B6:C6"/>
    <mergeCell ref="B7:C7"/>
    <mergeCell ref="H4:H5"/>
    <mergeCell ref="A4:C5"/>
    <mergeCell ref="D4:D5"/>
    <mergeCell ref="E4:E5"/>
    <mergeCell ref="F4:F5"/>
    <mergeCell ref="G4:G5"/>
  </mergeCells>
  <conditionalFormatting sqref="E6:E7">
    <cfRule type="containsText" dxfId="8" priority="3" operator="containsText" text="Fully meets">
      <formula>NOT(ISERROR(SEARCH("Fully meets",E6)))</formula>
    </cfRule>
    <cfRule type="containsText" dxfId="7" priority="2" operator="containsText" text="Does not meet">
      <formula>NOT(ISERROR(SEARCH("Does not meet",E6)))</formula>
    </cfRule>
    <cfRule type="containsText" dxfId="6" priority="1" operator="containsText" text="Partially meets">
      <formula>NOT(ISERROR(SEARCH("Partially meets",E6)))</formula>
    </cfRule>
  </conditionalFormatting>
  <dataValidations count="1">
    <dataValidation type="list" allowBlank="1" showInputMessage="1" showErrorMessage="1" sqref="E6:E7" xr:uid="{5033F701-521F-4BD8-B9B6-090821F65CA1}">
      <formula1>$K$6:$K$9</formula1>
    </dataValidation>
  </dataValidations>
  <printOptions horizontalCentered="1" verticalCentered="1"/>
  <pageMargins left="0.5" right="0.5" top="0.75" bottom="0.75" header="0.3" footer="0.3"/>
  <pageSetup scale="9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92D050"/>
    <pageSetUpPr fitToPage="1"/>
  </sheetPr>
  <dimension ref="A1:L14"/>
  <sheetViews>
    <sheetView showGridLines="0" zoomScaleNormal="100" zoomScalePageLayoutView="90" workbookViewId="0">
      <selection activeCell="A2" sqref="A2"/>
    </sheetView>
  </sheetViews>
  <sheetFormatPr defaultColWidth="0" defaultRowHeight="14.4" zeroHeight="1" x14ac:dyDescent="0.3"/>
  <cols>
    <col min="1" max="1" width="3.44140625" style="1" customWidth="1"/>
    <col min="2" max="2" width="11.5546875" style="1" customWidth="1"/>
    <col min="3" max="3" width="36.5546875" style="1" customWidth="1"/>
    <col min="4" max="4" width="13.109375" style="1" customWidth="1"/>
    <col min="5" max="5" width="6.6640625" style="1" bestFit="1" customWidth="1"/>
    <col min="6" max="6" width="5.33203125" style="1" hidden="1" customWidth="1"/>
    <col min="7" max="7" width="3.6640625" style="1" hidden="1" customWidth="1"/>
    <col min="8" max="8" width="54.44140625" style="1" customWidth="1"/>
    <col min="9" max="9" width="2.6640625" style="1" hidden="1" customWidth="1"/>
    <col min="10" max="10" width="2.44140625" style="1" hidden="1" customWidth="1"/>
    <col min="11" max="11" width="13.44140625" style="1" hidden="1" customWidth="1"/>
    <col min="12" max="12" width="8.88671875" style="1" hidden="1" customWidth="1"/>
    <col min="13" max="16384" width="8.5546875" style="1" hidden="1"/>
  </cols>
  <sheetData>
    <row r="1" spans="1:12" ht="3" customHeight="1" x14ac:dyDescent="0.3">
      <c r="A1" s="2"/>
      <c r="B1" s="2"/>
      <c r="C1" s="2"/>
    </row>
    <row r="2" spans="1:12" ht="18" x14ac:dyDescent="0.35">
      <c r="A2" s="81" t="str">
        <f>Summary!A22</f>
        <v>K. M&amp;E System Assessment</v>
      </c>
      <c r="B2" s="6"/>
      <c r="C2" s="2"/>
    </row>
    <row r="3" spans="1:12" x14ac:dyDescent="0.3">
      <c r="A3" s="2"/>
      <c r="B3" s="2"/>
      <c r="C3" s="2"/>
      <c r="D3" s="2"/>
      <c r="E3" s="2"/>
      <c r="F3" s="2"/>
      <c r="G3" s="2"/>
      <c r="H3" s="2"/>
    </row>
    <row r="4" spans="1:12" ht="13.5" customHeight="1" x14ac:dyDescent="0.3">
      <c r="A4" s="149" t="s">
        <v>150</v>
      </c>
      <c r="B4" s="149"/>
      <c r="C4" s="149"/>
      <c r="D4" s="151" t="s">
        <v>22</v>
      </c>
      <c r="E4" s="151" t="s">
        <v>23</v>
      </c>
      <c r="F4" s="147" t="s">
        <v>24</v>
      </c>
      <c r="G4" s="147" t="s">
        <v>6</v>
      </c>
      <c r="H4" s="148" t="s">
        <v>25</v>
      </c>
    </row>
    <row r="5" spans="1:12" ht="13.5" customHeight="1" x14ac:dyDescent="0.3">
      <c r="A5" s="149"/>
      <c r="B5" s="149"/>
      <c r="C5" s="149"/>
      <c r="D5" s="151"/>
      <c r="E5" s="151"/>
      <c r="F5" s="147"/>
      <c r="G5" s="147"/>
      <c r="H5" s="148"/>
      <c r="K5" s="1" t="s">
        <v>23</v>
      </c>
      <c r="L5" s="1" t="s">
        <v>24</v>
      </c>
    </row>
    <row r="6" spans="1:12" ht="51.6" customHeight="1" x14ac:dyDescent="0.3">
      <c r="A6" s="47" t="s">
        <v>26</v>
      </c>
      <c r="B6" s="146" t="s">
        <v>145</v>
      </c>
      <c r="C6" s="146" t="s">
        <v>111</v>
      </c>
      <c r="D6" s="45" t="s">
        <v>112</v>
      </c>
      <c r="E6" s="43"/>
      <c r="F6" s="44" t="str">
        <f>IF(E6="Does not meet",0,(IF(E6="Partially meets",1,(IF(E6="Fully meets",2,(IF(E6="n/a","n/a"," ")))))))</f>
        <v xml:space="preserve"> </v>
      </c>
      <c r="G6" s="44" t="str">
        <f>IF(ISNUMBER(F6),2,"")</f>
        <v/>
      </c>
      <c r="H6" s="45"/>
      <c r="K6" s="1" t="s">
        <v>28</v>
      </c>
      <c r="L6" s="5" t="s">
        <v>28</v>
      </c>
    </row>
    <row r="7" spans="1:12" ht="15.6" customHeight="1" x14ac:dyDescent="0.3">
      <c r="A7" s="144"/>
      <c r="B7" s="144"/>
      <c r="C7" s="154" t="s">
        <v>157</v>
      </c>
      <c r="D7" s="154"/>
      <c r="E7" s="154"/>
      <c r="F7" s="154"/>
      <c r="G7" s="154"/>
      <c r="H7" s="154"/>
      <c r="K7" s="1" t="s">
        <v>31</v>
      </c>
      <c r="L7" s="5">
        <v>2</v>
      </c>
    </row>
    <row r="8" spans="1:12" hidden="1" x14ac:dyDescent="0.3">
      <c r="A8" s="61"/>
      <c r="B8" s="4"/>
      <c r="C8" s="30"/>
      <c r="D8" s="31"/>
      <c r="E8" s="31"/>
      <c r="F8" s="16">
        <f>SUM(F6:F6)</f>
        <v>0</v>
      </c>
      <c r="G8" s="16">
        <f>SUM(G6:G6)</f>
        <v>0</v>
      </c>
      <c r="H8" s="32"/>
      <c r="K8" s="1" t="s">
        <v>35</v>
      </c>
      <c r="L8" s="5">
        <v>1</v>
      </c>
    </row>
    <row r="9" spans="1:12" hidden="1" x14ac:dyDescent="0.3">
      <c r="A9" s="2"/>
      <c r="B9" s="2"/>
      <c r="C9" s="2"/>
      <c r="K9" s="1" t="s">
        <v>27</v>
      </c>
      <c r="L9" s="5">
        <v>0</v>
      </c>
    </row>
    <row r="10" spans="1:12" hidden="1" x14ac:dyDescent="0.3">
      <c r="A10" s="2"/>
      <c r="B10" s="2"/>
      <c r="C10" s="2"/>
    </row>
    <row r="11" spans="1:12" hidden="1" x14ac:dyDescent="0.3">
      <c r="A11" s="2"/>
      <c r="B11" s="2"/>
      <c r="C11" s="2"/>
    </row>
    <row r="12" spans="1:12" hidden="1" x14ac:dyDescent="0.3">
      <c r="A12" s="2"/>
      <c r="B12" s="2"/>
      <c r="C12" s="2"/>
    </row>
    <row r="13" spans="1:12" hidden="1" x14ac:dyDescent="0.3">
      <c r="A13" s="2"/>
      <c r="B13" s="2"/>
      <c r="C13" s="2"/>
    </row>
    <row r="14" spans="1:12" hidden="1" x14ac:dyDescent="0.3">
      <c r="A14" s="2"/>
      <c r="B14" s="2"/>
      <c r="C14" s="2"/>
    </row>
  </sheetData>
  <sheetProtection selectLockedCells="1"/>
  <mergeCells count="9">
    <mergeCell ref="C7:H7"/>
    <mergeCell ref="A7:B7"/>
    <mergeCell ref="H4:H5"/>
    <mergeCell ref="B6:C6"/>
    <mergeCell ref="A4:C5"/>
    <mergeCell ref="D4:D5"/>
    <mergeCell ref="E4:E5"/>
    <mergeCell ref="F4:F5"/>
    <mergeCell ref="G4:G5"/>
  </mergeCells>
  <conditionalFormatting sqref="E6">
    <cfRule type="containsText" dxfId="5" priority="3" operator="containsText" text="Fully meets">
      <formula>NOT(ISERROR(SEARCH("Fully meets",E6)))</formula>
    </cfRule>
    <cfRule type="containsText" dxfId="4" priority="2" operator="containsText" text="Partially meets">
      <formula>NOT(ISERROR(SEARCH("Partially meets",E6)))</formula>
    </cfRule>
    <cfRule type="containsText" dxfId="3" priority="1" operator="containsText" text="Partially meets">
      <formula>NOT(ISERROR(SEARCH("Partially meets",E6)))</formula>
    </cfRule>
  </conditionalFormatting>
  <dataValidations count="1">
    <dataValidation type="list" allowBlank="1" showInputMessage="1" showErrorMessage="1" sqref="E6" xr:uid="{00000000-0002-0000-0B00-000000000000}">
      <formula1>$K$6:$K$9</formula1>
    </dataValidation>
  </dataValidations>
  <printOptions horizontalCentered="1" verticalCentered="1"/>
  <pageMargins left="0.5" right="0.5" top="0.75" bottom="0.75" header="0.3" footer="0.3"/>
  <pageSetup scale="99" orientation="landscape" r:id="rId1"/>
  <ignoredErrors>
    <ignoredError sqref="A6"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BB1D5-E1D7-4458-B0A2-56650FDF03F9}">
  <sheetPr>
    <pageSetUpPr fitToPage="1"/>
  </sheetPr>
  <dimension ref="A1:L14"/>
  <sheetViews>
    <sheetView showGridLines="0" zoomScaleNormal="100" zoomScalePageLayoutView="90" workbookViewId="0">
      <selection activeCell="D6" sqref="D6"/>
    </sheetView>
  </sheetViews>
  <sheetFormatPr defaultColWidth="0" defaultRowHeight="14.4" zeroHeight="1" x14ac:dyDescent="0.3"/>
  <cols>
    <col min="1" max="1" width="3.44140625" style="1" customWidth="1"/>
    <col min="2" max="2" width="11.5546875" style="1" customWidth="1"/>
    <col min="3" max="3" width="36.5546875" style="1" customWidth="1"/>
    <col min="4" max="4" width="13.109375" style="1" customWidth="1"/>
    <col min="5" max="5" width="6.6640625" style="1" bestFit="1" customWidth="1"/>
    <col min="6" max="6" width="5.33203125" style="1" hidden="1" customWidth="1"/>
    <col min="7" max="7" width="3.6640625" style="1" hidden="1" customWidth="1"/>
    <col min="8" max="8" width="54.44140625" style="1" customWidth="1"/>
    <col min="9" max="9" width="2.6640625" style="1" hidden="1" customWidth="1"/>
    <col min="10" max="10" width="2.44140625" style="1" hidden="1" customWidth="1"/>
    <col min="11" max="11" width="13.44140625" style="1" hidden="1" customWidth="1"/>
    <col min="12" max="12" width="8.88671875" style="1" hidden="1" customWidth="1"/>
    <col min="13" max="16384" width="8.5546875" style="1" hidden="1"/>
  </cols>
  <sheetData>
    <row r="1" spans="1:12" ht="3" customHeight="1" x14ac:dyDescent="0.3">
      <c r="A1" s="2"/>
      <c r="B1" s="2"/>
      <c r="C1" s="2"/>
    </row>
    <row r="2" spans="1:12" ht="18" x14ac:dyDescent="0.35">
      <c r="A2" s="81" t="str">
        <f>Summary!A23</f>
        <v>L. Budgeting</v>
      </c>
      <c r="B2" s="6"/>
      <c r="C2" s="2"/>
    </row>
    <row r="3" spans="1:12" x14ac:dyDescent="0.3">
      <c r="A3" s="2"/>
      <c r="B3" s="2"/>
      <c r="C3" s="2"/>
      <c r="D3" s="2"/>
      <c r="E3" s="2"/>
      <c r="F3" s="2"/>
      <c r="G3" s="2"/>
      <c r="H3" s="2"/>
    </row>
    <row r="4" spans="1:12" ht="13.5" customHeight="1" x14ac:dyDescent="0.3">
      <c r="A4" s="149" t="s">
        <v>150</v>
      </c>
      <c r="B4" s="149"/>
      <c r="C4" s="149"/>
      <c r="D4" s="151" t="s">
        <v>22</v>
      </c>
      <c r="E4" s="151" t="s">
        <v>23</v>
      </c>
      <c r="F4" s="147" t="s">
        <v>24</v>
      </c>
      <c r="G4" s="147" t="s">
        <v>6</v>
      </c>
      <c r="H4" s="148" t="s">
        <v>25</v>
      </c>
    </row>
    <row r="5" spans="1:12" ht="13.5" customHeight="1" x14ac:dyDescent="0.3">
      <c r="A5" s="149"/>
      <c r="B5" s="149"/>
      <c r="C5" s="149"/>
      <c r="D5" s="151"/>
      <c r="E5" s="151"/>
      <c r="F5" s="147"/>
      <c r="G5" s="147"/>
      <c r="H5" s="148"/>
      <c r="K5" s="1" t="s">
        <v>23</v>
      </c>
      <c r="L5" s="1" t="s">
        <v>24</v>
      </c>
    </row>
    <row r="6" spans="1:12" ht="51.6" customHeight="1" x14ac:dyDescent="0.3">
      <c r="A6" s="47" t="s">
        <v>26</v>
      </c>
      <c r="B6" s="152" t="s">
        <v>146</v>
      </c>
      <c r="C6" s="152"/>
      <c r="D6" s="45" t="s">
        <v>160</v>
      </c>
      <c r="E6" s="43"/>
      <c r="F6" s="44" t="str">
        <f>IF(E6="Does not meet",0,(IF(E6="Partially meets",1,(IF(E6="Fully meets",2,(IF(E6="n/a","n/a"," ")))))))</f>
        <v xml:space="preserve"> </v>
      </c>
      <c r="G6" s="44" t="str">
        <f>IF(ISNUMBER(F6),2,"")</f>
        <v/>
      </c>
      <c r="H6" s="45"/>
      <c r="K6" s="1" t="s">
        <v>28</v>
      </c>
      <c r="L6" s="5" t="s">
        <v>28</v>
      </c>
    </row>
    <row r="7" spans="1:12" ht="18" customHeight="1" x14ac:dyDescent="0.3">
      <c r="A7" s="177"/>
      <c r="B7" s="178"/>
      <c r="C7" s="174" t="s">
        <v>157</v>
      </c>
      <c r="D7" s="175"/>
      <c r="E7" s="175"/>
      <c r="F7" s="175"/>
      <c r="G7" s="175"/>
      <c r="H7" s="176"/>
      <c r="K7" s="1" t="s">
        <v>31</v>
      </c>
      <c r="L7" s="5">
        <v>2</v>
      </c>
    </row>
    <row r="8" spans="1:12" hidden="1" x14ac:dyDescent="0.3">
      <c r="A8" s="61"/>
      <c r="B8" s="4"/>
      <c r="C8" s="30"/>
      <c r="D8" s="31"/>
      <c r="E8" s="31"/>
      <c r="F8" s="16">
        <f>SUM(F6:F6)</f>
        <v>0</v>
      </c>
      <c r="G8" s="16">
        <f>SUM(G6:G6)</f>
        <v>0</v>
      </c>
      <c r="H8" s="32"/>
      <c r="K8" s="1" t="s">
        <v>35</v>
      </c>
      <c r="L8" s="5">
        <v>1</v>
      </c>
    </row>
    <row r="9" spans="1:12" hidden="1" x14ac:dyDescent="0.3">
      <c r="A9" s="2"/>
      <c r="B9" s="2"/>
      <c r="C9" s="2"/>
      <c r="K9" s="1" t="s">
        <v>27</v>
      </c>
      <c r="L9" s="5">
        <v>0</v>
      </c>
    </row>
    <row r="10" spans="1:12" hidden="1" x14ac:dyDescent="0.3">
      <c r="A10" s="2"/>
      <c r="B10" s="2"/>
      <c r="C10" s="2"/>
    </row>
    <row r="11" spans="1:12" hidden="1" x14ac:dyDescent="0.3">
      <c r="A11" s="2"/>
      <c r="B11" s="2"/>
      <c r="C11" s="66"/>
    </row>
    <row r="12" spans="1:12" hidden="1" x14ac:dyDescent="0.3">
      <c r="A12" s="2"/>
      <c r="B12" s="2"/>
      <c r="C12" s="2"/>
    </row>
    <row r="13" spans="1:12" hidden="1" x14ac:dyDescent="0.3">
      <c r="A13" s="2"/>
      <c r="B13" s="2"/>
      <c r="C13" s="2"/>
    </row>
    <row r="14" spans="1:12" hidden="1" x14ac:dyDescent="0.3">
      <c r="A14" s="2"/>
      <c r="B14" s="2"/>
      <c r="C14" s="2"/>
    </row>
  </sheetData>
  <sheetProtection selectLockedCells="1"/>
  <mergeCells count="9">
    <mergeCell ref="C7:H7"/>
    <mergeCell ref="A7:B7"/>
    <mergeCell ref="B6:C6"/>
    <mergeCell ref="H4:H5"/>
    <mergeCell ref="A4:C5"/>
    <mergeCell ref="D4:D5"/>
    <mergeCell ref="E4:E5"/>
    <mergeCell ref="F4:F5"/>
    <mergeCell ref="G4:G5"/>
  </mergeCells>
  <conditionalFormatting sqref="E6">
    <cfRule type="containsText" dxfId="2" priority="3" operator="containsText" text="Fully meets">
      <formula>NOT(ISERROR(SEARCH("Fully meets",E6)))</formula>
    </cfRule>
    <cfRule type="cellIs" dxfId="1" priority="2" operator="equal">
      <formula>"Partially meets"</formula>
    </cfRule>
    <cfRule type="cellIs" dxfId="0" priority="1" operator="equal">
      <formula>"Does not meet"</formula>
    </cfRule>
  </conditionalFormatting>
  <dataValidations count="1">
    <dataValidation type="list" allowBlank="1" showInputMessage="1" showErrorMessage="1" sqref="E6" xr:uid="{C8EA3B58-F6FC-4816-84EE-3C913B29354A}">
      <formula1>$K$6:$K$9</formula1>
    </dataValidation>
  </dataValidations>
  <printOptions horizontalCentered="1" verticalCentered="1"/>
  <pageMargins left="0.5" right="0.5" top="0.75" bottom="0.75" header="0.3" footer="0.3"/>
  <pageSetup scale="9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9"/>
  <sheetViews>
    <sheetView showGridLines="0" showWhiteSpace="0" zoomScale="60" zoomScaleNormal="60" zoomScaleSheetLayoutView="85" zoomScalePageLayoutView="90" workbookViewId="0">
      <selection activeCell="N59" sqref="N59"/>
    </sheetView>
  </sheetViews>
  <sheetFormatPr defaultColWidth="0" defaultRowHeight="14.4" zeroHeight="1" x14ac:dyDescent="0.3"/>
  <cols>
    <col min="1" max="1" width="4.44140625" customWidth="1"/>
    <col min="2" max="2" width="3.44140625" customWidth="1"/>
    <col min="3" max="13" width="8.88671875" customWidth="1"/>
    <col min="14" max="14" width="19" customWidth="1"/>
    <col min="15" max="17" width="8.88671875" hidden="1" customWidth="1"/>
    <col min="18" max="18" width="0" hidden="1" customWidth="1"/>
    <col min="19" max="16384" width="8.88671875" hidden="1"/>
  </cols>
  <sheetData>
    <row r="1" spans="18:18" x14ac:dyDescent="0.3"/>
    <row r="2" spans="18:18" x14ac:dyDescent="0.3"/>
    <row r="3" spans="18:18" x14ac:dyDescent="0.3"/>
    <row r="4" spans="18:18" x14ac:dyDescent="0.3"/>
    <row r="5" spans="18:18" x14ac:dyDescent="0.3"/>
    <row r="6" spans="18:18" x14ac:dyDescent="0.3"/>
    <row r="7" spans="18:18" x14ac:dyDescent="0.3"/>
    <row r="8" spans="18:18" x14ac:dyDescent="0.3"/>
    <row r="9" spans="18:18" x14ac:dyDescent="0.3">
      <c r="R9" s="71"/>
    </row>
    <row r="10" spans="18:18" x14ac:dyDescent="0.3">
      <c r="R10" s="71"/>
    </row>
    <row r="11" spans="18:18" x14ac:dyDescent="0.3">
      <c r="R11" s="72"/>
    </row>
    <row r="12" spans="18:18" x14ac:dyDescent="0.3">
      <c r="R12" s="71"/>
    </row>
    <row r="13" spans="18:18" x14ac:dyDescent="0.3">
      <c r="R13" s="71"/>
    </row>
    <row r="14" spans="18:18" x14ac:dyDescent="0.3">
      <c r="R14" s="72"/>
    </row>
    <row r="15" spans="18:18" x14ac:dyDescent="0.3">
      <c r="R15" s="71"/>
    </row>
    <row r="16" spans="18:18" x14ac:dyDescent="0.3">
      <c r="R16" s="71"/>
    </row>
    <row r="17" spans="18:18" x14ac:dyDescent="0.3">
      <c r="R17" s="71"/>
    </row>
    <row r="18" spans="18:18" x14ac:dyDescent="0.3">
      <c r="R18" s="72"/>
    </row>
    <row r="19" spans="18:18" x14ac:dyDescent="0.3">
      <c r="R19" s="71"/>
    </row>
    <row r="20" spans="18:18" s="1" customFormat="1" x14ac:dyDescent="0.3">
      <c r="R20" s="71"/>
    </row>
    <row r="21" spans="18:18" s="1" customFormat="1" x14ac:dyDescent="0.3">
      <c r="R21" s="71"/>
    </row>
    <row r="22" spans="18:18" x14ac:dyDescent="0.3">
      <c r="R22" s="72"/>
    </row>
    <row r="23" spans="18:18" x14ac:dyDescent="0.3"/>
    <row r="24" spans="18:18" x14ac:dyDescent="0.3"/>
    <row r="25" spans="18:18" x14ac:dyDescent="0.3"/>
    <row r="26" spans="18:18" x14ac:dyDescent="0.3"/>
    <row r="27" spans="18:18" x14ac:dyDescent="0.3"/>
    <row r="28" spans="18:18" x14ac:dyDescent="0.3"/>
    <row r="29" spans="18:18" x14ac:dyDescent="0.3"/>
    <row r="30" spans="18:18" x14ac:dyDescent="0.3"/>
    <row r="31" spans="18:18" x14ac:dyDescent="0.3"/>
    <row r="32" spans="18:18" x14ac:dyDescent="0.3"/>
    <row r="33" customFormat="1" x14ac:dyDescent="0.3"/>
    <row r="34" customFormat="1" x14ac:dyDescent="0.3"/>
    <row r="35" customFormat="1" x14ac:dyDescent="0.3"/>
    <row r="36" customFormat="1" x14ac:dyDescent="0.3"/>
    <row r="37" customFormat="1" x14ac:dyDescent="0.3"/>
    <row r="38" customFormat="1" x14ac:dyDescent="0.3"/>
    <row r="39" customFormat="1" x14ac:dyDescent="0.3"/>
    <row r="40" customFormat="1" x14ac:dyDescent="0.3"/>
    <row r="41" customFormat="1" x14ac:dyDescent="0.3"/>
    <row r="42" customFormat="1" x14ac:dyDescent="0.3"/>
    <row r="43" customFormat="1" x14ac:dyDescent="0.3"/>
    <row r="44" customFormat="1" x14ac:dyDescent="0.3"/>
    <row r="45" customFormat="1" x14ac:dyDescent="0.3"/>
    <row r="46" customFormat="1" x14ac:dyDescent="0.3"/>
    <row r="47" customFormat="1" x14ac:dyDescent="0.3"/>
    <row r="48"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ht="91.2" customHeight="1" x14ac:dyDescent="0.3"/>
  </sheetData>
  <pageMargins left="0.5" right="0.5"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view="pageBreakPreview" zoomScale="80" zoomScaleNormal="100" zoomScaleSheetLayoutView="80" zoomScalePageLayoutView="80" workbookViewId="0">
      <selection activeCell="N16" sqref="N16"/>
    </sheetView>
  </sheetViews>
  <sheetFormatPr defaultColWidth="8.88671875" defaultRowHeight="14.4" x14ac:dyDescent="0.3"/>
  <sheetData/>
  <pageMargins left="0.5" right="0.5"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X33"/>
  <sheetViews>
    <sheetView showGridLines="0" zoomScale="90" zoomScaleNormal="90" zoomScaleSheetLayoutView="100" zoomScalePageLayoutView="70" workbookViewId="0">
      <selection activeCell="A24" sqref="A24:P24"/>
    </sheetView>
  </sheetViews>
  <sheetFormatPr defaultColWidth="0" defaultRowHeight="14.4" zeroHeight="1" x14ac:dyDescent="0.3"/>
  <cols>
    <col min="1" max="1" width="3.44140625" style="1" customWidth="1"/>
    <col min="2" max="7" width="2.44140625" style="1" customWidth="1"/>
    <col min="8" max="8" width="7.109375" style="1" customWidth="1"/>
    <col min="9" max="12" width="2.44140625" style="1" customWidth="1"/>
    <col min="13" max="13" width="2.44140625" style="1" hidden="1" customWidth="1"/>
    <col min="14" max="15" width="2.44140625" style="1" customWidth="1"/>
    <col min="16" max="16" width="7.33203125" style="1" customWidth="1"/>
    <col min="17" max="17" width="8.5546875" style="1" customWidth="1"/>
    <col min="18" max="18" width="5.109375" style="1" customWidth="1"/>
    <col min="19" max="19" width="17.88671875" style="1" bestFit="1" customWidth="1"/>
    <col min="20" max="20" width="1.44140625" style="1" customWidth="1"/>
    <col min="21" max="24" width="2.44140625" style="1" customWidth="1"/>
    <col min="25" max="25" width="2.44140625" style="1" hidden="1" customWidth="1"/>
    <col min="26" max="26" width="2.44140625" style="1" customWidth="1"/>
    <col min="27" max="27" width="2.44140625" style="1" hidden="1" customWidth="1"/>
    <col min="28" max="32" width="2.44140625" style="1" customWidth="1"/>
    <col min="33" max="33" width="5.6640625" style="1" customWidth="1"/>
    <col min="34" max="38" width="2.44140625" style="1" customWidth="1"/>
    <col min="39" max="39" width="2.44140625" style="1" hidden="1" customWidth="1"/>
    <col min="40" max="49" width="2.44140625" style="1" customWidth="1"/>
    <col min="50" max="50" width="10.6640625" style="1" hidden="1" customWidth="1"/>
    <col min="51" max="16384" width="8.88671875" style="1" hidden="1"/>
  </cols>
  <sheetData>
    <row r="1" spans="1:49" ht="3" customHeight="1" x14ac:dyDescent="0.3">
      <c r="A1" s="2"/>
      <c r="B1" s="2"/>
      <c r="C1" s="2"/>
      <c r="D1" s="2"/>
      <c r="E1" s="2"/>
      <c r="F1" s="2"/>
      <c r="G1" s="2"/>
      <c r="H1" s="2"/>
      <c r="I1" s="2"/>
      <c r="J1" s="2"/>
      <c r="K1" s="2"/>
      <c r="L1" s="2"/>
      <c r="M1" s="2"/>
      <c r="N1" s="2"/>
    </row>
    <row r="2" spans="1:49" ht="18" x14ac:dyDescent="0.35">
      <c r="A2" s="98" t="s">
        <v>158</v>
      </c>
      <c r="B2" s="98"/>
      <c r="C2" s="98"/>
      <c r="D2" s="98"/>
      <c r="E2" s="98"/>
      <c r="F2" s="21"/>
      <c r="G2" s="2"/>
      <c r="H2" s="2"/>
      <c r="I2" s="2"/>
      <c r="J2" s="2"/>
      <c r="K2" s="2"/>
      <c r="L2" s="2"/>
      <c r="M2" s="2"/>
      <c r="N2" s="2"/>
    </row>
    <row r="3" spans="1:49" x14ac:dyDescent="0.3">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49" x14ac:dyDescent="0.3">
      <c r="A4" s="125" t="s">
        <v>0</v>
      </c>
      <c r="B4" s="125"/>
      <c r="C4" s="125"/>
      <c r="D4" s="125"/>
      <c r="E4" s="125"/>
      <c r="F4" s="125"/>
      <c r="G4" s="125"/>
      <c r="H4" s="125"/>
      <c r="I4" s="126"/>
      <c r="J4" s="127"/>
      <c r="K4" s="127"/>
      <c r="L4" s="127"/>
      <c r="M4" s="127"/>
      <c r="N4" s="127"/>
      <c r="O4" s="127"/>
      <c r="P4" s="127"/>
      <c r="Q4" s="127"/>
      <c r="R4" s="127"/>
      <c r="S4" s="127"/>
      <c r="T4" s="128"/>
      <c r="U4" s="122" t="s">
        <v>149</v>
      </c>
      <c r="V4" s="122"/>
      <c r="W4" s="122"/>
      <c r="X4" s="122"/>
      <c r="Y4" s="122"/>
      <c r="Z4" s="122"/>
      <c r="AA4" s="122"/>
      <c r="AB4" s="122"/>
      <c r="AC4" s="122"/>
      <c r="AD4" s="122"/>
      <c r="AE4" s="122"/>
      <c r="AF4" s="122"/>
      <c r="AG4" s="123"/>
      <c r="AH4" s="113"/>
      <c r="AI4" s="114"/>
      <c r="AJ4" s="114"/>
      <c r="AK4" s="114"/>
      <c r="AL4" s="114"/>
      <c r="AM4" s="114"/>
      <c r="AN4" s="114"/>
      <c r="AO4" s="114"/>
      <c r="AP4" s="114"/>
      <c r="AQ4" s="114"/>
      <c r="AR4" s="114"/>
      <c r="AS4" s="114"/>
      <c r="AT4" s="114"/>
      <c r="AU4" s="114"/>
      <c r="AV4" s="114"/>
      <c r="AW4" s="115"/>
    </row>
    <row r="5" spans="1:49" ht="3" customHeight="1" x14ac:dyDescent="0.3">
      <c r="A5" s="75"/>
      <c r="B5" s="75"/>
      <c r="C5" s="75"/>
      <c r="D5" s="75"/>
      <c r="E5" s="75"/>
      <c r="F5" s="75"/>
      <c r="G5" s="75"/>
      <c r="H5" s="22"/>
      <c r="I5" s="23"/>
      <c r="J5" s="23"/>
      <c r="K5" s="23"/>
      <c r="L5" s="23"/>
      <c r="M5" s="23"/>
      <c r="N5" s="23"/>
      <c r="O5" s="23"/>
      <c r="P5" s="23"/>
      <c r="Q5" s="23"/>
      <c r="R5" s="23"/>
      <c r="S5" s="23"/>
      <c r="T5" s="24"/>
      <c r="U5" s="23"/>
      <c r="V5" s="23"/>
      <c r="W5" s="23"/>
      <c r="X5" s="27"/>
      <c r="Y5" s="27"/>
      <c r="Z5" s="27"/>
      <c r="AA5" s="27"/>
      <c r="AB5" s="27"/>
      <c r="AC5" s="27"/>
      <c r="AD5" s="27"/>
      <c r="AE5" s="27"/>
      <c r="AF5" s="27"/>
      <c r="AG5" s="28"/>
      <c r="AH5" s="27"/>
      <c r="AI5" s="23"/>
      <c r="AJ5" s="23"/>
      <c r="AK5" s="23"/>
      <c r="AL5" s="23"/>
      <c r="AM5" s="23"/>
      <c r="AN5" s="23"/>
      <c r="AO5" s="23"/>
      <c r="AP5" s="23"/>
      <c r="AQ5" s="23"/>
      <c r="AR5" s="23"/>
      <c r="AS5" s="23"/>
      <c r="AT5" s="23"/>
    </row>
    <row r="6" spans="1:49" s="3" customFormat="1" ht="15" customHeight="1" x14ac:dyDescent="0.3">
      <c r="A6" s="124" t="s">
        <v>1</v>
      </c>
      <c r="B6" s="124"/>
      <c r="C6" s="124"/>
      <c r="D6" s="124"/>
      <c r="E6" s="124"/>
      <c r="F6" s="124"/>
      <c r="G6" s="124"/>
      <c r="H6" s="124"/>
      <c r="I6" s="129"/>
      <c r="J6" s="130"/>
      <c r="K6" s="130"/>
      <c r="L6" s="130"/>
      <c r="M6" s="130"/>
      <c r="N6" s="130"/>
      <c r="O6" s="130"/>
      <c r="P6" s="130"/>
      <c r="Q6" s="130"/>
      <c r="R6" s="130"/>
      <c r="S6" s="130"/>
      <c r="T6" s="131"/>
      <c r="U6" s="99" t="s">
        <v>148</v>
      </c>
      <c r="V6" s="99"/>
      <c r="W6" s="99"/>
      <c r="X6" s="99"/>
      <c r="Y6" s="99"/>
      <c r="Z6" s="99"/>
      <c r="AA6" s="99"/>
      <c r="AB6" s="99"/>
      <c r="AC6" s="99"/>
      <c r="AD6" s="99"/>
      <c r="AE6" s="99"/>
      <c r="AF6" s="99"/>
      <c r="AG6" s="100"/>
      <c r="AH6" s="116"/>
      <c r="AI6" s="117"/>
      <c r="AJ6" s="117"/>
      <c r="AK6" s="117"/>
      <c r="AL6" s="117"/>
      <c r="AM6" s="117"/>
      <c r="AN6" s="117"/>
      <c r="AO6" s="117"/>
      <c r="AP6" s="117"/>
      <c r="AQ6" s="117"/>
      <c r="AR6" s="117"/>
      <c r="AS6" s="117"/>
      <c r="AT6" s="117"/>
      <c r="AU6" s="117"/>
      <c r="AV6" s="117"/>
      <c r="AW6" s="118"/>
    </row>
    <row r="7" spans="1:49" ht="3" customHeight="1" x14ac:dyDescent="0.3">
      <c r="A7" s="26"/>
      <c r="B7" s="26"/>
      <c r="C7" s="26"/>
      <c r="D7" s="26"/>
      <c r="E7" s="26"/>
      <c r="F7" s="26"/>
      <c r="G7" s="26"/>
      <c r="H7" s="26"/>
      <c r="I7" s="26"/>
      <c r="J7" s="26"/>
      <c r="K7" s="26"/>
      <c r="L7" s="26"/>
      <c r="M7" s="26"/>
      <c r="N7" s="24"/>
      <c r="O7" s="24"/>
      <c r="P7" s="24"/>
      <c r="Q7" s="24"/>
      <c r="R7" s="24"/>
      <c r="S7" s="24"/>
      <c r="T7" s="24"/>
      <c r="U7" s="24"/>
      <c r="V7" s="24"/>
      <c r="W7" s="24"/>
      <c r="X7" s="29"/>
      <c r="Y7" s="29"/>
      <c r="Z7" s="29"/>
      <c r="AA7" s="29"/>
      <c r="AB7" s="29"/>
      <c r="AC7" s="29"/>
      <c r="AD7" s="29"/>
      <c r="AE7" s="29"/>
      <c r="AF7" s="29"/>
      <c r="AG7" s="29"/>
      <c r="AH7" s="29"/>
      <c r="AI7" s="24"/>
      <c r="AJ7" s="24"/>
      <c r="AK7" s="24"/>
      <c r="AL7" s="24"/>
      <c r="AM7" s="24"/>
      <c r="AN7" s="24"/>
      <c r="AO7" s="25"/>
      <c r="AP7" s="25"/>
      <c r="AQ7" s="24"/>
      <c r="AR7" s="24"/>
      <c r="AS7" s="24"/>
      <c r="AT7" s="24"/>
    </row>
    <row r="8" spans="1:49" x14ac:dyDescent="0.3">
      <c r="A8" s="101" t="s">
        <v>2</v>
      </c>
      <c r="B8" s="101"/>
      <c r="C8" s="101"/>
      <c r="D8" s="101"/>
      <c r="E8" s="101"/>
      <c r="F8" s="101"/>
      <c r="G8" s="101"/>
      <c r="H8" s="101"/>
      <c r="I8" s="110"/>
      <c r="J8" s="111"/>
      <c r="K8" s="111"/>
      <c r="L8" s="111"/>
      <c r="M8" s="111"/>
      <c r="N8" s="111"/>
      <c r="O8" s="111"/>
      <c r="P8" s="111"/>
      <c r="Q8" s="111"/>
      <c r="R8" s="111"/>
      <c r="S8" s="111"/>
      <c r="T8" s="112"/>
      <c r="U8" s="101" t="s">
        <v>147</v>
      </c>
      <c r="V8" s="101"/>
      <c r="W8" s="101"/>
      <c r="X8" s="101"/>
      <c r="Y8" s="101"/>
      <c r="Z8" s="101"/>
      <c r="AA8" s="101"/>
      <c r="AB8" s="101"/>
      <c r="AC8" s="101"/>
      <c r="AD8" s="101"/>
      <c r="AE8" s="101"/>
      <c r="AF8" s="101"/>
      <c r="AG8" s="102"/>
      <c r="AH8" s="110"/>
      <c r="AI8" s="111"/>
      <c r="AJ8" s="111"/>
      <c r="AK8" s="111"/>
      <c r="AL8" s="111"/>
      <c r="AM8" s="111"/>
      <c r="AN8" s="111"/>
      <c r="AO8" s="111"/>
      <c r="AP8" s="111"/>
      <c r="AQ8" s="111"/>
      <c r="AR8" s="111"/>
      <c r="AS8" s="111"/>
      <c r="AT8" s="111"/>
      <c r="AU8" s="111"/>
      <c r="AV8" s="111"/>
      <c r="AW8" s="112"/>
    </row>
    <row r="9" spans="1:49" x14ac:dyDescent="0.3">
      <c r="A9" s="3"/>
      <c r="B9" s="3"/>
      <c r="C9" s="3"/>
      <c r="D9" s="3"/>
      <c r="E9" s="3"/>
      <c r="F9" s="3"/>
      <c r="G9" s="3"/>
      <c r="H9" s="3"/>
      <c r="I9" s="3"/>
      <c r="J9" s="2"/>
      <c r="K9" s="2"/>
    </row>
    <row r="10" spans="1:49" x14ac:dyDescent="0.3">
      <c r="A10" s="132" t="s">
        <v>3</v>
      </c>
      <c r="B10" s="104"/>
      <c r="C10" s="104"/>
      <c r="D10" s="104"/>
      <c r="E10" s="104"/>
      <c r="F10" s="104"/>
      <c r="G10" s="104"/>
      <c r="H10" s="104"/>
      <c r="I10" s="104"/>
      <c r="J10" s="104"/>
      <c r="K10" s="104"/>
      <c r="L10" s="104"/>
      <c r="M10" s="104"/>
      <c r="N10" s="104"/>
      <c r="O10" s="104"/>
      <c r="P10" s="104"/>
      <c r="Q10" s="94" t="s">
        <v>4</v>
      </c>
      <c r="R10" s="94"/>
      <c r="S10" s="94"/>
      <c r="T10" s="94"/>
      <c r="U10" s="104" t="s">
        <v>5</v>
      </c>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5"/>
    </row>
    <row r="11" spans="1:49" ht="28.8" x14ac:dyDescent="0.3">
      <c r="A11" s="133"/>
      <c r="B11" s="106"/>
      <c r="C11" s="106"/>
      <c r="D11" s="106"/>
      <c r="E11" s="106"/>
      <c r="F11" s="106"/>
      <c r="G11" s="106"/>
      <c r="H11" s="106"/>
      <c r="I11" s="106"/>
      <c r="J11" s="106"/>
      <c r="K11" s="106"/>
      <c r="L11" s="106"/>
      <c r="M11" s="106"/>
      <c r="N11" s="106"/>
      <c r="O11" s="106"/>
      <c r="P11" s="106"/>
      <c r="Q11" s="77" t="s">
        <v>113</v>
      </c>
      <c r="R11" s="78" t="s">
        <v>6</v>
      </c>
      <c r="S11" s="103" t="s">
        <v>7</v>
      </c>
      <c r="T11" s="103"/>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7"/>
    </row>
    <row r="12" spans="1:49" s="12" customFormat="1" ht="35.1" customHeight="1" x14ac:dyDescent="0.3">
      <c r="A12" s="95" t="s">
        <v>8</v>
      </c>
      <c r="B12" s="95"/>
      <c r="C12" s="95"/>
      <c r="D12" s="95"/>
      <c r="E12" s="95"/>
      <c r="F12" s="95"/>
      <c r="G12" s="95"/>
      <c r="H12" s="95"/>
      <c r="I12" s="95"/>
      <c r="J12" s="95"/>
      <c r="K12" s="95"/>
      <c r="L12" s="95"/>
      <c r="M12" s="95"/>
      <c r="N12" s="95"/>
      <c r="O12" s="95"/>
      <c r="P12" s="95"/>
      <c r="Q12" s="70" t="str">
        <f>IF(A!H11&gt;0,A!G11,"")</f>
        <v/>
      </c>
      <c r="R12" s="70" t="str">
        <f>IF(A!H11&gt;0,A!H11,"")</f>
        <v/>
      </c>
      <c r="S12" s="93" t="str">
        <f>IF(ISNUMBER(Q12/R12),(Q12/R12),"")</f>
        <v/>
      </c>
      <c r="T12" s="93"/>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row>
    <row r="13" spans="1:49" s="12" customFormat="1" ht="35.1" customHeight="1" x14ac:dyDescent="0.3">
      <c r="A13" s="95" t="s">
        <v>9</v>
      </c>
      <c r="B13" s="95"/>
      <c r="C13" s="95"/>
      <c r="D13" s="95"/>
      <c r="E13" s="95"/>
      <c r="F13" s="95"/>
      <c r="G13" s="95"/>
      <c r="H13" s="95"/>
      <c r="I13" s="95"/>
      <c r="J13" s="95"/>
      <c r="K13" s="95"/>
      <c r="L13" s="95"/>
      <c r="M13" s="95"/>
      <c r="N13" s="95"/>
      <c r="O13" s="95"/>
      <c r="P13" s="95"/>
      <c r="Q13" s="70" t="str">
        <f>IF(B!G18&gt;0,B!F18,"")</f>
        <v/>
      </c>
      <c r="R13" s="70" t="str">
        <f>IF(B!G18&gt;0,B!G18,"")</f>
        <v/>
      </c>
      <c r="S13" s="93" t="str">
        <f t="shared" ref="S13:S17" si="0">IF(ISNUMBER(Q13/R13),(Q13/R13),"")</f>
        <v/>
      </c>
      <c r="T13" s="93"/>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row>
    <row r="14" spans="1:49" s="12" customFormat="1" ht="35.1" customHeight="1" x14ac:dyDescent="0.3">
      <c r="A14" s="95" t="s">
        <v>10</v>
      </c>
      <c r="B14" s="95"/>
      <c r="C14" s="95"/>
      <c r="D14" s="95"/>
      <c r="E14" s="95"/>
      <c r="F14" s="95"/>
      <c r="G14" s="95"/>
      <c r="H14" s="95"/>
      <c r="I14" s="95"/>
      <c r="J14" s="95"/>
      <c r="K14" s="95"/>
      <c r="L14" s="95"/>
      <c r="M14" s="95"/>
      <c r="N14" s="95"/>
      <c r="O14" s="95"/>
      <c r="P14" s="95"/>
      <c r="Q14" s="70" t="str">
        <f>IF('C'!G11&gt;0,'C'!F11,"")</f>
        <v/>
      </c>
      <c r="R14" s="70" t="str">
        <f>IF('C'!G11&gt;0,'C'!G11,"")</f>
        <v/>
      </c>
      <c r="S14" s="93" t="str">
        <f t="shared" si="0"/>
        <v/>
      </c>
      <c r="T14" s="93"/>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row>
    <row r="15" spans="1:49" s="12" customFormat="1" ht="35.1" customHeight="1" x14ac:dyDescent="0.3">
      <c r="A15" s="95" t="s">
        <v>11</v>
      </c>
      <c r="B15" s="95"/>
      <c r="C15" s="95"/>
      <c r="D15" s="95"/>
      <c r="E15" s="95"/>
      <c r="F15" s="95"/>
      <c r="G15" s="95"/>
      <c r="H15" s="95"/>
      <c r="I15" s="95"/>
      <c r="J15" s="95"/>
      <c r="K15" s="95"/>
      <c r="L15" s="95"/>
      <c r="M15" s="95"/>
      <c r="N15" s="95"/>
      <c r="O15" s="95"/>
      <c r="P15" s="95"/>
      <c r="Q15" s="70" t="str">
        <f>IF(D!G18&gt;0,D!F18,"")</f>
        <v/>
      </c>
      <c r="R15" s="70" t="str">
        <f>IF(D!G18&gt;0,D!G18,"")</f>
        <v/>
      </c>
      <c r="S15" s="93" t="str">
        <f t="shared" si="0"/>
        <v/>
      </c>
      <c r="T15" s="93"/>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row>
    <row r="16" spans="1:49" s="12" customFormat="1" ht="35.1" customHeight="1" x14ac:dyDescent="0.3">
      <c r="A16" s="95" t="s">
        <v>12</v>
      </c>
      <c r="B16" s="95"/>
      <c r="C16" s="95"/>
      <c r="D16" s="95"/>
      <c r="E16" s="95"/>
      <c r="F16" s="95"/>
      <c r="G16" s="95"/>
      <c r="H16" s="95"/>
      <c r="I16" s="95"/>
      <c r="J16" s="95"/>
      <c r="K16" s="95"/>
      <c r="L16" s="95"/>
      <c r="M16" s="95"/>
      <c r="N16" s="95"/>
      <c r="O16" s="95"/>
      <c r="P16" s="95"/>
      <c r="Q16" s="70" t="str">
        <f>IF(E!G11&gt;0,E!F11,"")</f>
        <v/>
      </c>
      <c r="R16" s="70" t="str">
        <f>IF(E!G11&gt;0,E!G11,"")</f>
        <v/>
      </c>
      <c r="S16" s="93" t="str">
        <f>IF(ISNUMBER(Q16/R16),(Q16/R16),"")</f>
        <v/>
      </c>
      <c r="T16" s="93"/>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row>
    <row r="17" spans="1:49" s="12" customFormat="1" ht="35.1" customHeight="1" x14ac:dyDescent="0.3">
      <c r="A17" s="95" t="s">
        <v>13</v>
      </c>
      <c r="B17" s="95"/>
      <c r="C17" s="95"/>
      <c r="D17" s="95"/>
      <c r="E17" s="95"/>
      <c r="F17" s="95"/>
      <c r="G17" s="95"/>
      <c r="H17" s="95"/>
      <c r="I17" s="95"/>
      <c r="J17" s="95"/>
      <c r="K17" s="95"/>
      <c r="L17" s="95"/>
      <c r="M17" s="95"/>
      <c r="N17" s="95"/>
      <c r="O17" s="95"/>
      <c r="P17" s="95"/>
      <c r="Q17" s="34" t="str">
        <f>IF(F!G18&gt;0,F!F18,"")</f>
        <v/>
      </c>
      <c r="R17" s="34" t="str">
        <f>IF(F!G18&gt;0,F!G18,"")</f>
        <v/>
      </c>
      <c r="S17" s="90" t="str">
        <f t="shared" si="0"/>
        <v/>
      </c>
      <c r="T17" s="90"/>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row>
    <row r="18" spans="1:49" s="12" customFormat="1" ht="35.1" customHeight="1" x14ac:dyDescent="0.3">
      <c r="A18" s="95" t="s">
        <v>114</v>
      </c>
      <c r="B18" s="95"/>
      <c r="C18" s="95"/>
      <c r="D18" s="95"/>
      <c r="E18" s="95"/>
      <c r="F18" s="95"/>
      <c r="G18" s="95"/>
      <c r="H18" s="95"/>
      <c r="I18" s="95"/>
      <c r="J18" s="95"/>
      <c r="K18" s="95"/>
      <c r="L18" s="95"/>
      <c r="M18" s="95"/>
      <c r="N18" s="95"/>
      <c r="O18" s="95"/>
      <c r="P18" s="95"/>
      <c r="Q18" s="34" t="str">
        <f>IF(G!G14&gt;0,G!F14,"")</f>
        <v/>
      </c>
      <c r="R18" s="34" t="str">
        <f>IF(G!G14&gt;0,G!G14,"")</f>
        <v/>
      </c>
      <c r="S18" s="90" t="str">
        <f t="shared" ref="S18:S23" si="1">IF(ISNUMBER(Q18/R18),(Q18/R18),"")</f>
        <v/>
      </c>
      <c r="T18" s="90"/>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row>
    <row r="19" spans="1:49" s="12" customFormat="1" ht="35.1" customHeight="1" x14ac:dyDescent="0.3">
      <c r="A19" s="87" t="s">
        <v>14</v>
      </c>
      <c r="B19" s="88"/>
      <c r="C19" s="88"/>
      <c r="D19" s="88"/>
      <c r="E19" s="88"/>
      <c r="F19" s="88"/>
      <c r="G19" s="88"/>
      <c r="H19" s="88"/>
      <c r="I19" s="88"/>
      <c r="J19" s="88"/>
      <c r="K19" s="88"/>
      <c r="L19" s="88"/>
      <c r="M19" s="88"/>
      <c r="N19" s="88"/>
      <c r="O19" s="88"/>
      <c r="P19" s="89"/>
      <c r="Q19" s="34" t="str">
        <f>IF(H!F9&gt;0,H!F9,"")</f>
        <v/>
      </c>
      <c r="R19" s="34" t="str">
        <f>IF(H!G9&gt;0,H!G9,"")</f>
        <v/>
      </c>
      <c r="S19" s="90" t="str">
        <f t="shared" si="1"/>
        <v/>
      </c>
      <c r="T19" s="90"/>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row>
    <row r="20" spans="1:49" s="12" customFormat="1" ht="35.1" customHeight="1" x14ac:dyDescent="0.3">
      <c r="A20" s="87" t="s">
        <v>15</v>
      </c>
      <c r="B20" s="88"/>
      <c r="C20" s="88"/>
      <c r="D20" s="88"/>
      <c r="E20" s="88"/>
      <c r="F20" s="88"/>
      <c r="G20" s="88"/>
      <c r="H20" s="88"/>
      <c r="I20" s="88"/>
      <c r="J20" s="88"/>
      <c r="K20" s="88"/>
      <c r="L20" s="88"/>
      <c r="M20" s="88"/>
      <c r="N20" s="88"/>
      <c r="O20" s="88"/>
      <c r="P20" s="89"/>
      <c r="Q20" s="34" t="str">
        <f>IF(I!G10&gt;0,I!F10,"")</f>
        <v/>
      </c>
      <c r="R20" s="34" t="str">
        <f>IF(I!G10&gt;0,I!G10,"")</f>
        <v/>
      </c>
      <c r="S20" s="90" t="str">
        <f t="shared" ref="S20" si="2">IF(ISNUMBER(Q20/R20),(Q20/R20),"")</f>
        <v/>
      </c>
      <c r="T20" s="90"/>
      <c r="U20" s="67"/>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9"/>
    </row>
    <row r="21" spans="1:49" s="12" customFormat="1" ht="35.1" customHeight="1" x14ac:dyDescent="0.3">
      <c r="A21" s="87" t="s">
        <v>16</v>
      </c>
      <c r="B21" s="88"/>
      <c r="C21" s="88"/>
      <c r="D21" s="88"/>
      <c r="E21" s="88"/>
      <c r="F21" s="88"/>
      <c r="G21" s="88"/>
      <c r="H21" s="88"/>
      <c r="I21" s="88"/>
      <c r="J21" s="88"/>
      <c r="K21" s="88"/>
      <c r="L21" s="88"/>
      <c r="M21" s="88"/>
      <c r="N21" s="88"/>
      <c r="O21" s="88"/>
      <c r="P21" s="89"/>
      <c r="Q21" s="34" t="str">
        <f>IF(J!G9&gt;0,J!F9,"")</f>
        <v/>
      </c>
      <c r="R21" s="34" t="str">
        <f>IF(J!G9&gt;0,J!G9,"")</f>
        <v/>
      </c>
      <c r="S21" s="90" t="str">
        <f t="shared" ref="S21" si="3">IF(ISNUMBER(Q21/R21),(Q21/R21),"")</f>
        <v/>
      </c>
      <c r="T21" s="90"/>
      <c r="U21" s="67"/>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9"/>
    </row>
    <row r="22" spans="1:49" s="12" customFormat="1" ht="35.1" customHeight="1" x14ac:dyDescent="0.3">
      <c r="A22" s="87" t="s">
        <v>17</v>
      </c>
      <c r="B22" s="88"/>
      <c r="C22" s="88"/>
      <c r="D22" s="88"/>
      <c r="E22" s="88"/>
      <c r="F22" s="88"/>
      <c r="G22" s="88"/>
      <c r="H22" s="88"/>
      <c r="I22" s="88"/>
      <c r="J22" s="88"/>
      <c r="K22" s="88"/>
      <c r="L22" s="88"/>
      <c r="M22" s="88"/>
      <c r="N22" s="88"/>
      <c r="O22" s="88"/>
      <c r="P22" s="89"/>
      <c r="Q22" s="34" t="str">
        <f>IF(K!G6&gt;0,K!F6,"")</f>
        <v xml:space="preserve"> </v>
      </c>
      <c r="R22" s="34" t="str">
        <f>IF(K!G6&gt;0,K!G6,"")</f>
        <v/>
      </c>
      <c r="S22" s="90" t="str">
        <f t="shared" ref="S22" si="4">IF(ISNUMBER(Q22/R22),(Q22/R22),"")</f>
        <v/>
      </c>
      <c r="T22" s="90"/>
      <c r="U22" s="67"/>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9"/>
    </row>
    <row r="23" spans="1:49" s="12" customFormat="1" ht="35.1" customHeight="1" x14ac:dyDescent="0.3">
      <c r="A23" s="87" t="s">
        <v>18</v>
      </c>
      <c r="B23" s="88"/>
      <c r="C23" s="88"/>
      <c r="D23" s="88"/>
      <c r="E23" s="88"/>
      <c r="F23" s="88"/>
      <c r="G23" s="88"/>
      <c r="H23" s="88"/>
      <c r="I23" s="88"/>
      <c r="J23" s="88"/>
      <c r="K23" s="88"/>
      <c r="L23" s="88"/>
      <c r="M23" s="88"/>
      <c r="N23" s="88"/>
      <c r="O23" s="88"/>
      <c r="P23" s="89"/>
      <c r="Q23" s="34" t="str">
        <f>IF(L!G8&gt;0,L!F8,"")</f>
        <v/>
      </c>
      <c r="R23" s="34" t="str">
        <f>IF(L!G8&gt;0,L!G8,"")</f>
        <v/>
      </c>
      <c r="S23" s="96" t="str">
        <f t="shared" si="1"/>
        <v/>
      </c>
      <c r="T23" s="97"/>
      <c r="U23" s="84"/>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6"/>
    </row>
    <row r="24" spans="1:49" s="12" customFormat="1" ht="28.65" customHeight="1" x14ac:dyDescent="0.3">
      <c r="A24" s="121" t="s">
        <v>19</v>
      </c>
      <c r="B24" s="121"/>
      <c r="C24" s="121"/>
      <c r="D24" s="121"/>
      <c r="E24" s="121"/>
      <c r="F24" s="121"/>
      <c r="G24" s="121"/>
      <c r="H24" s="121"/>
      <c r="I24" s="121"/>
      <c r="J24" s="121"/>
      <c r="K24" s="121"/>
      <c r="L24" s="121"/>
      <c r="M24" s="121"/>
      <c r="N24" s="121"/>
      <c r="O24" s="121"/>
      <c r="P24" s="121"/>
      <c r="Q24" s="34" t="str">
        <f>IF((SUM(R12:R19)&gt;0),(SUM(Q12:Q23)),"")</f>
        <v/>
      </c>
      <c r="R24" s="34" t="str">
        <f>IF((SUM(R12:R23))&gt;0,(SUM(R12:R23)),"")</f>
        <v/>
      </c>
      <c r="S24" s="90" t="str">
        <f>IF(ISNUMBER(Q24/R24),Q24/R24,"")</f>
        <v/>
      </c>
      <c r="T24" s="90"/>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row>
    <row r="25" spans="1:49" s="12" customFormat="1" hidden="1" x14ac:dyDescent="0.3">
      <c r="A25" s="35"/>
      <c r="B25" s="36"/>
      <c r="C25" s="36"/>
      <c r="D25" s="36"/>
      <c r="E25" s="36"/>
      <c r="F25" s="36"/>
      <c r="G25" s="36"/>
      <c r="H25" s="36"/>
      <c r="I25" s="36"/>
      <c r="J25" s="36"/>
      <c r="K25" s="36"/>
      <c r="L25" s="36"/>
      <c r="M25" s="36"/>
      <c r="N25" s="36"/>
      <c r="O25" s="36"/>
      <c r="P25" s="36"/>
      <c r="Q25" s="37"/>
      <c r="R25" s="37"/>
      <c r="S25" s="38"/>
      <c r="T25" s="38"/>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40"/>
      <c r="AV25" s="40"/>
      <c r="AW25" s="41"/>
    </row>
    <row r="26" spans="1:49" s="12" customFormat="1" ht="39.75" hidden="1" customHeight="1" x14ac:dyDescent="0.3">
      <c r="A26" s="91" t="s">
        <v>20</v>
      </c>
      <c r="B26" s="92"/>
      <c r="C26" s="92"/>
      <c r="D26" s="92"/>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20"/>
    </row>
    <row r="27" spans="1:49" x14ac:dyDescent="0.3">
      <c r="A27" s="2"/>
      <c r="B27" s="2"/>
      <c r="C27" s="2"/>
      <c r="D27" s="2"/>
      <c r="E27" s="2"/>
      <c r="F27" s="2"/>
      <c r="G27" s="2"/>
      <c r="H27" s="2"/>
      <c r="I27" s="2"/>
      <c r="J27" s="73" t="s">
        <v>21</v>
      </c>
      <c r="K27" s="2"/>
      <c r="L27" s="2"/>
      <c r="M27" s="2"/>
      <c r="N27" s="2"/>
      <c r="S27" s="74" t="b">
        <f>IF(AND(S24&lt;=100%,S24&gt;94%),"Meeting Standards",IF(AND(S24&lt;95%,S24&gt;=80%),"Needs Improvements",IF(AND(S24&lt;80%),"Urgent Remediation")))</f>
        <v>0</v>
      </c>
    </row>
    <row r="33" s="1" customFormat="1" hidden="1" x14ac:dyDescent="0.3"/>
  </sheetData>
  <sheetProtection selectLockedCells="1"/>
  <mergeCells count="55">
    <mergeCell ref="U4:AG4"/>
    <mergeCell ref="A12:P12"/>
    <mergeCell ref="A6:H6"/>
    <mergeCell ref="A4:H4"/>
    <mergeCell ref="A8:H8"/>
    <mergeCell ref="I4:T4"/>
    <mergeCell ref="I6:T6"/>
    <mergeCell ref="A10:P11"/>
    <mergeCell ref="U19:AW19"/>
    <mergeCell ref="U24:AW24"/>
    <mergeCell ref="E26:AW26"/>
    <mergeCell ref="U14:AW14"/>
    <mergeCell ref="S24:T24"/>
    <mergeCell ref="A19:P19"/>
    <mergeCell ref="A18:P18"/>
    <mergeCell ref="A17:P17"/>
    <mergeCell ref="U17:AW17"/>
    <mergeCell ref="U18:AW18"/>
    <mergeCell ref="A16:P16"/>
    <mergeCell ref="S16:T16"/>
    <mergeCell ref="U16:AW16"/>
    <mergeCell ref="A24:P24"/>
    <mergeCell ref="S18:T18"/>
    <mergeCell ref="S17:T17"/>
    <mergeCell ref="A2:E2"/>
    <mergeCell ref="U6:AG6"/>
    <mergeCell ref="U8:AG8"/>
    <mergeCell ref="S11:T11"/>
    <mergeCell ref="S15:T15"/>
    <mergeCell ref="S14:T14"/>
    <mergeCell ref="U10:AW11"/>
    <mergeCell ref="U12:AW12"/>
    <mergeCell ref="A13:P13"/>
    <mergeCell ref="A15:P15"/>
    <mergeCell ref="U15:AW15"/>
    <mergeCell ref="I8:T8"/>
    <mergeCell ref="U13:AW13"/>
    <mergeCell ref="AH4:AW4"/>
    <mergeCell ref="AH6:AW6"/>
    <mergeCell ref="AH8:AW8"/>
    <mergeCell ref="A26:D26"/>
    <mergeCell ref="S12:T12"/>
    <mergeCell ref="S13:T13"/>
    <mergeCell ref="S19:T19"/>
    <mergeCell ref="Q10:T10"/>
    <mergeCell ref="A14:P14"/>
    <mergeCell ref="A23:P23"/>
    <mergeCell ref="S23:T23"/>
    <mergeCell ref="U23:AW23"/>
    <mergeCell ref="A20:P20"/>
    <mergeCell ref="A21:P21"/>
    <mergeCell ref="A22:P22"/>
    <mergeCell ref="S20:T20"/>
    <mergeCell ref="S21:T21"/>
    <mergeCell ref="S22:T22"/>
  </mergeCells>
  <conditionalFormatting sqref="S27">
    <cfRule type="cellIs" dxfId="44" priority="1" operator="equal">
      <formula>"Needs Improvements"</formula>
    </cfRule>
    <cfRule type="cellIs" dxfId="43" priority="2" operator="equal">
      <formula>"Meeting Standards"</formula>
    </cfRule>
    <cfRule type="cellIs" dxfId="42" priority="3" operator="equal">
      <formula>"Urgent Remediation"</formula>
    </cfRule>
  </conditionalFormatting>
  <printOptions horizontalCentered="1" verticalCentered="1"/>
  <pageMargins left="0.5" right="0.5" top="0.75" bottom="0.75" header="0.3" footer="0.3"/>
  <pageSetup scale="87"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M16"/>
  <sheetViews>
    <sheetView showGridLines="0" zoomScaleNormal="100" zoomScaleSheetLayoutView="70" workbookViewId="0">
      <selection activeCell="I4" sqref="I4:I5"/>
    </sheetView>
  </sheetViews>
  <sheetFormatPr defaultColWidth="0" defaultRowHeight="14.4" zeroHeight="1" x14ac:dyDescent="0.3"/>
  <cols>
    <col min="1" max="1" width="3.6640625" style="1" customWidth="1"/>
    <col min="2" max="2" width="3.6640625" style="5" customWidth="1"/>
    <col min="3" max="3" width="3.44140625" style="5" customWidth="1"/>
    <col min="4" max="4" width="57.33203125" style="5" customWidth="1"/>
    <col min="5" max="5" width="22" style="1" customWidth="1"/>
    <col min="6" max="6" width="9.6640625" style="1" bestFit="1" customWidth="1"/>
    <col min="7" max="7" width="4.33203125" style="1" hidden="1" customWidth="1"/>
    <col min="8" max="8" width="6.33203125" style="1" hidden="1" customWidth="1"/>
    <col min="9" max="9" width="60.44140625" style="1" customWidth="1"/>
    <col min="10" max="10" width="2.44140625" style="1" hidden="1" customWidth="1"/>
    <col min="11" max="11" width="0" style="1" hidden="1" customWidth="1"/>
    <col min="12" max="12" width="13.44140625" style="1" hidden="1" customWidth="1"/>
    <col min="13" max="13" width="8.88671875" style="1" hidden="1" customWidth="1"/>
    <col min="14" max="16384" width="8.5546875" style="1" hidden="1"/>
  </cols>
  <sheetData>
    <row r="1" spans="1:13" ht="3" customHeight="1" x14ac:dyDescent="0.3">
      <c r="A1" s="2"/>
      <c r="B1" s="64"/>
      <c r="C1" s="64"/>
      <c r="D1" s="64"/>
    </row>
    <row r="2" spans="1:13" ht="18" x14ac:dyDescent="0.35">
      <c r="A2" s="98" t="str">
        <f>Summary!A12</f>
        <v xml:space="preserve">A. Human Resources Capacity and Management </v>
      </c>
      <c r="B2" s="98"/>
      <c r="C2" s="98"/>
      <c r="D2" s="98"/>
    </row>
    <row r="3" spans="1:13" x14ac:dyDescent="0.3">
      <c r="A3" s="2"/>
      <c r="B3" s="64"/>
      <c r="C3" s="64"/>
      <c r="D3" s="64"/>
    </row>
    <row r="4" spans="1:13" ht="13.5" customHeight="1" x14ac:dyDescent="0.3">
      <c r="A4" s="139" t="s">
        <v>150</v>
      </c>
      <c r="B4" s="139"/>
      <c r="C4" s="139"/>
      <c r="D4" s="139"/>
      <c r="E4" s="138" t="s">
        <v>22</v>
      </c>
      <c r="F4" s="138" t="s">
        <v>23</v>
      </c>
      <c r="G4" s="140" t="s">
        <v>24</v>
      </c>
      <c r="H4" s="140" t="s">
        <v>6</v>
      </c>
      <c r="I4" s="137" t="s">
        <v>25</v>
      </c>
    </row>
    <row r="5" spans="1:13" ht="13.5" customHeight="1" x14ac:dyDescent="0.3">
      <c r="A5" s="139"/>
      <c r="B5" s="139"/>
      <c r="C5" s="139"/>
      <c r="D5" s="139"/>
      <c r="E5" s="138"/>
      <c r="F5" s="138"/>
      <c r="G5" s="140"/>
      <c r="H5" s="140"/>
      <c r="I5" s="137"/>
      <c r="L5" s="1" t="s">
        <v>23</v>
      </c>
      <c r="M5" s="1" t="s">
        <v>24</v>
      </c>
    </row>
    <row r="6" spans="1:13" s="7" customFormat="1" ht="70.95" customHeight="1" x14ac:dyDescent="0.3">
      <c r="A6" s="42" t="s">
        <v>26</v>
      </c>
      <c r="B6" s="141" t="s">
        <v>115</v>
      </c>
      <c r="C6" s="142"/>
      <c r="D6" s="143"/>
      <c r="E6" s="45" t="s">
        <v>116</v>
      </c>
      <c r="F6" s="58"/>
      <c r="G6" s="44" t="str">
        <f>IF(F6="Does not meet",0,(IF(F6="Partially meets",1,(IF(F6="Fully meets",2,(IF(F6="n/a","n/a"," ")))))))</f>
        <v xml:space="preserve"> </v>
      </c>
      <c r="H6" s="44" t="str">
        <f>IF(ISNUMBER(G6),2,"")</f>
        <v/>
      </c>
      <c r="I6" s="45"/>
      <c r="L6" s="7" t="s">
        <v>28</v>
      </c>
      <c r="M6" s="7" t="s">
        <v>28</v>
      </c>
    </row>
    <row r="7" spans="1:13" s="7" customFormat="1" ht="47.4" customHeight="1" x14ac:dyDescent="0.3">
      <c r="A7" s="42" t="s">
        <v>29</v>
      </c>
      <c r="B7" s="141" t="s">
        <v>30</v>
      </c>
      <c r="C7" s="142"/>
      <c r="D7" s="143"/>
      <c r="E7" s="45" t="s">
        <v>117</v>
      </c>
      <c r="F7" s="58"/>
      <c r="G7" s="44" t="str">
        <f t="shared" ref="G7:G9" si="0">IF(F7="Does not meet",0,(IF(F7="Partially meets",1,(IF(F7="Fully meets",2,(IF(F7="n/a","n/a"," ")))))))</f>
        <v xml:space="preserve"> </v>
      </c>
      <c r="H7" s="44" t="str">
        <f t="shared" ref="H7:H9" si="1">IF(ISNUMBER(G7),2,"")</f>
        <v/>
      </c>
      <c r="I7" s="45"/>
      <c r="L7" s="7" t="s">
        <v>31</v>
      </c>
      <c r="M7" s="8">
        <v>2</v>
      </c>
    </row>
    <row r="8" spans="1:13" s="7" customFormat="1" ht="42" customHeight="1" x14ac:dyDescent="0.3">
      <c r="A8" s="42" t="s">
        <v>32</v>
      </c>
      <c r="B8" s="141" t="s">
        <v>33</v>
      </c>
      <c r="C8" s="142"/>
      <c r="D8" s="143"/>
      <c r="E8" s="45" t="s">
        <v>34</v>
      </c>
      <c r="F8" s="58"/>
      <c r="G8" s="44" t="str">
        <f t="shared" si="0"/>
        <v xml:space="preserve"> </v>
      </c>
      <c r="H8" s="44" t="str">
        <f t="shared" si="1"/>
        <v/>
      </c>
      <c r="I8" s="45"/>
      <c r="L8" s="7" t="s">
        <v>35</v>
      </c>
      <c r="M8" s="8">
        <v>1</v>
      </c>
    </row>
    <row r="9" spans="1:13" s="7" customFormat="1" ht="44.25" customHeight="1" x14ac:dyDescent="0.3">
      <c r="A9" s="42" t="s">
        <v>36</v>
      </c>
      <c r="B9" s="141" t="s">
        <v>119</v>
      </c>
      <c r="C9" s="142"/>
      <c r="D9" s="143"/>
      <c r="E9" s="45" t="s">
        <v>118</v>
      </c>
      <c r="F9" s="58"/>
      <c r="G9" s="44" t="str">
        <f t="shared" si="0"/>
        <v xml:space="preserve"> </v>
      </c>
      <c r="H9" s="44" t="str">
        <f t="shared" si="1"/>
        <v/>
      </c>
      <c r="I9" s="45"/>
      <c r="L9" s="7" t="s">
        <v>27</v>
      </c>
      <c r="M9" s="8">
        <v>0</v>
      </c>
    </row>
    <row r="10" spans="1:13" ht="21" customHeight="1" x14ac:dyDescent="0.3">
      <c r="A10" s="134"/>
      <c r="B10" s="135"/>
      <c r="C10" s="136"/>
      <c r="D10" s="79" t="s">
        <v>151</v>
      </c>
      <c r="E10" s="76"/>
      <c r="F10" s="58"/>
      <c r="G10" s="76"/>
      <c r="H10" s="76"/>
      <c r="I10" s="76"/>
    </row>
    <row r="11" spans="1:13" ht="15" hidden="1" customHeight="1" x14ac:dyDescent="0.3">
      <c r="D11" s="64"/>
      <c r="F11" s="76"/>
      <c r="G11" s="13">
        <f>SUM(G6:G10)</f>
        <v>0</v>
      </c>
      <c r="H11" s="14">
        <f>SUM(H6:H10)</f>
        <v>0</v>
      </c>
    </row>
    <row r="12" spans="1:13" ht="29.25" hidden="1" customHeight="1" x14ac:dyDescent="0.3">
      <c r="A12" s="2"/>
      <c r="B12" s="64"/>
      <c r="C12" s="64"/>
      <c r="D12" s="64"/>
    </row>
    <row r="13" spans="1:13" hidden="1" x14ac:dyDescent="0.3">
      <c r="A13" s="2"/>
      <c r="B13" s="64"/>
      <c r="C13" s="64"/>
      <c r="D13" s="64"/>
    </row>
    <row r="14" spans="1:13" hidden="1" x14ac:dyDescent="0.3">
      <c r="A14" s="2"/>
      <c r="B14" s="64"/>
      <c r="C14" s="64"/>
      <c r="D14" s="64"/>
    </row>
    <row r="15" spans="1:13" hidden="1" x14ac:dyDescent="0.3">
      <c r="A15" s="2"/>
      <c r="B15" s="64"/>
      <c r="C15" s="64"/>
      <c r="D15" s="64"/>
    </row>
    <row r="16" spans="1:13" hidden="1" x14ac:dyDescent="0.3">
      <c r="A16" s="2"/>
      <c r="B16" s="64"/>
      <c r="C16" s="64"/>
      <c r="D16" s="64"/>
    </row>
  </sheetData>
  <sheetProtection selectLockedCells="1"/>
  <mergeCells count="12">
    <mergeCell ref="A10:C10"/>
    <mergeCell ref="A2:D2"/>
    <mergeCell ref="I4:I5"/>
    <mergeCell ref="F4:F5"/>
    <mergeCell ref="A4:D5"/>
    <mergeCell ref="E4:E5"/>
    <mergeCell ref="H4:H5"/>
    <mergeCell ref="G4:G5"/>
    <mergeCell ref="B9:D9"/>
    <mergeCell ref="B8:D8"/>
    <mergeCell ref="B7:D7"/>
    <mergeCell ref="B6:D6"/>
  </mergeCells>
  <conditionalFormatting sqref="F6:F9">
    <cfRule type="containsText" dxfId="41" priority="3" operator="containsText" text="Fully meets">
      <formula>NOT(ISERROR(SEARCH("Fully meets",F6)))</formula>
    </cfRule>
    <cfRule type="containsText" dxfId="40" priority="2" operator="containsText" text="Does not meet">
      <formula>NOT(ISERROR(SEARCH("Does not meet",F6)))</formula>
    </cfRule>
    <cfRule type="containsText" dxfId="39" priority="1" operator="containsText" text="Partially meets">
      <formula>NOT(ISERROR(SEARCH("Partially meets",F6)))</formula>
    </cfRule>
  </conditionalFormatting>
  <dataValidations count="1">
    <dataValidation type="list" allowBlank="1" showInputMessage="1" showErrorMessage="1" sqref="F7:F10 F6" xr:uid="{B2CE4E86-BF78-4FC2-8194-719B1FEEEC4E}">
      <formula1>$L$6:$L$9</formula1>
    </dataValidation>
  </dataValidations>
  <printOptions horizontalCentered="1" verticalCentered="1"/>
  <pageMargins left="0.5" right="0.5" top="0.75" bottom="0.75" header="0.3" footer="0.3"/>
  <pageSetup scale="79" orientation="landscape" r:id="rId1"/>
  <ignoredErrors>
    <ignoredError sqref="A6:A9" numberStoredAsText="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92D050"/>
    <pageSetUpPr fitToPage="1"/>
  </sheetPr>
  <dimension ref="A1:L24"/>
  <sheetViews>
    <sheetView showGridLines="0" topLeftCell="A4" zoomScale="89" zoomScaleNormal="89" zoomScalePageLayoutView="90" workbookViewId="0">
      <selection activeCell="D11" sqref="D11"/>
    </sheetView>
  </sheetViews>
  <sheetFormatPr defaultColWidth="0" defaultRowHeight="14.4" zeroHeight="1" x14ac:dyDescent="0.3"/>
  <cols>
    <col min="1" max="1" width="3.6640625" style="1" customWidth="1"/>
    <col min="2" max="2" width="16.44140625" style="1" customWidth="1"/>
    <col min="3" max="3" width="43.6640625" style="1" customWidth="1"/>
    <col min="4" max="4" width="16.44140625" style="5" customWidth="1"/>
    <col min="5" max="5" width="6.6640625" style="1" bestFit="1" customWidth="1"/>
    <col min="6" max="6" width="4.6640625" style="1" hidden="1" customWidth="1"/>
    <col min="7" max="7" width="3.6640625" style="1" hidden="1" customWidth="1"/>
    <col min="8" max="8" width="52.109375" style="1" bestFit="1" customWidth="1"/>
    <col min="9" max="9" width="8.5546875" style="1" hidden="1" customWidth="1"/>
    <col min="10" max="10" width="18.5546875" style="1" hidden="1" customWidth="1"/>
    <col min="11" max="11" width="13.44140625" style="1" hidden="1" customWidth="1"/>
    <col min="12" max="12" width="8.88671875" style="1" hidden="1" customWidth="1"/>
    <col min="13" max="16384" width="8.5546875" style="1" hidden="1"/>
  </cols>
  <sheetData>
    <row r="1" spans="1:12" ht="3" customHeight="1" x14ac:dyDescent="0.3">
      <c r="A1" s="2"/>
      <c r="B1" s="2"/>
      <c r="C1" s="2"/>
    </row>
    <row r="2" spans="1:12" ht="18" x14ac:dyDescent="0.35">
      <c r="A2" s="98" t="s">
        <v>152</v>
      </c>
      <c r="B2" s="98"/>
      <c r="C2" s="98"/>
    </row>
    <row r="3" spans="1:12" x14ac:dyDescent="0.3">
      <c r="A3" s="2"/>
      <c r="B3" s="73"/>
      <c r="C3" s="2"/>
      <c r="D3" s="64"/>
      <c r="E3" s="2"/>
      <c r="F3" s="2"/>
      <c r="G3" s="2"/>
      <c r="H3" s="2"/>
    </row>
    <row r="4" spans="1:12" ht="13.5" customHeight="1" x14ac:dyDescent="0.3">
      <c r="A4" s="149" t="s">
        <v>150</v>
      </c>
      <c r="B4" s="149"/>
      <c r="C4" s="149"/>
      <c r="D4" s="150" t="s">
        <v>22</v>
      </c>
      <c r="E4" s="151" t="s">
        <v>23</v>
      </c>
      <c r="F4" s="147" t="s">
        <v>24</v>
      </c>
      <c r="G4" s="147" t="s">
        <v>6</v>
      </c>
      <c r="H4" s="148" t="s">
        <v>25</v>
      </c>
    </row>
    <row r="5" spans="1:12" ht="19.5" customHeight="1" x14ac:dyDescent="0.3">
      <c r="A5" s="149"/>
      <c r="B5" s="149"/>
      <c r="C5" s="149"/>
      <c r="D5" s="150"/>
      <c r="E5" s="151"/>
      <c r="F5" s="147"/>
      <c r="G5" s="147"/>
      <c r="H5" s="148"/>
      <c r="J5" s="48" t="s">
        <v>22</v>
      </c>
      <c r="K5" s="48" t="s">
        <v>23</v>
      </c>
      <c r="L5" s="48" t="s">
        <v>24</v>
      </c>
    </row>
    <row r="6" spans="1:12" ht="72.75" customHeight="1" x14ac:dyDescent="0.3">
      <c r="A6" s="49" t="s">
        <v>37</v>
      </c>
      <c r="B6" s="141" t="s">
        <v>120</v>
      </c>
      <c r="C6" s="143"/>
      <c r="D6" s="45" t="s">
        <v>38</v>
      </c>
      <c r="E6" s="63"/>
      <c r="F6" s="44" t="str">
        <f>IF(E6="Does not meet",0,(IF(E6="Partially meets",1,(IF(E6="Fully meets",2,(IF(E6="n/a","n/a"," ")))))))</f>
        <v xml:space="preserve"> </v>
      </c>
      <c r="G6" s="44" t="str">
        <f t="shared" ref="G6:G16" si="0">IF(ISNUMBER(F6),2,"")</f>
        <v/>
      </c>
      <c r="H6" s="45"/>
      <c r="J6" s="51" t="s">
        <v>39</v>
      </c>
      <c r="K6" s="51" t="s">
        <v>28</v>
      </c>
      <c r="L6" s="52" t="s">
        <v>28</v>
      </c>
    </row>
    <row r="7" spans="1:12" ht="44.4" customHeight="1" x14ac:dyDescent="0.3">
      <c r="A7" s="49" t="s">
        <v>40</v>
      </c>
      <c r="B7" s="152" t="s">
        <v>121</v>
      </c>
      <c r="C7" s="152"/>
      <c r="D7" s="45" t="s">
        <v>38</v>
      </c>
      <c r="E7" s="63"/>
      <c r="F7" s="44" t="str">
        <f t="shared" ref="F7:F16" si="1">IF(E7="Does not meet",0,(IF(E7="Partially meets",1,(IF(E7="Fully meets",2,(IF(E7="n/a","n/a"," ")))))))</f>
        <v xml:space="preserve"> </v>
      </c>
      <c r="G7" s="44" t="str">
        <f t="shared" si="0"/>
        <v/>
      </c>
      <c r="H7" s="45"/>
      <c r="J7" s="51" t="s">
        <v>41</v>
      </c>
      <c r="K7" s="51" t="s">
        <v>31</v>
      </c>
      <c r="L7" s="52">
        <v>2</v>
      </c>
    </row>
    <row r="8" spans="1:12" ht="42.9" customHeight="1" x14ac:dyDescent="0.3">
      <c r="A8" s="49" t="s">
        <v>32</v>
      </c>
      <c r="B8" s="146" t="s">
        <v>42</v>
      </c>
      <c r="C8" s="146"/>
      <c r="D8" s="45" t="s">
        <v>38</v>
      </c>
      <c r="E8" s="63"/>
      <c r="F8" s="44" t="str">
        <f t="shared" si="1"/>
        <v xml:space="preserve"> </v>
      </c>
      <c r="G8" s="44" t="str">
        <f t="shared" si="0"/>
        <v/>
      </c>
      <c r="H8" s="45"/>
      <c r="J8" s="51" t="s">
        <v>43</v>
      </c>
      <c r="K8" s="51" t="s">
        <v>35</v>
      </c>
      <c r="L8" s="52">
        <v>1</v>
      </c>
    </row>
    <row r="9" spans="1:12" ht="41.25" customHeight="1" x14ac:dyDescent="0.3">
      <c r="A9" s="49" t="s">
        <v>36</v>
      </c>
      <c r="B9" s="146" t="s">
        <v>44</v>
      </c>
      <c r="C9" s="146"/>
      <c r="D9" s="45" t="s">
        <v>38</v>
      </c>
      <c r="E9" s="63"/>
      <c r="F9" s="44" t="str">
        <f t="shared" si="1"/>
        <v xml:space="preserve"> </v>
      </c>
      <c r="G9" s="44" t="str">
        <f t="shared" si="0"/>
        <v/>
      </c>
      <c r="H9" s="45"/>
      <c r="J9" s="51" t="s">
        <v>45</v>
      </c>
      <c r="K9" s="51" t="s">
        <v>27</v>
      </c>
      <c r="L9" s="52">
        <v>0</v>
      </c>
    </row>
    <row r="10" spans="1:12" ht="57" customHeight="1" x14ac:dyDescent="0.3">
      <c r="A10" s="49" t="s">
        <v>46</v>
      </c>
      <c r="B10" s="146" t="s">
        <v>122</v>
      </c>
      <c r="C10" s="146"/>
      <c r="D10" s="45" t="s">
        <v>38</v>
      </c>
      <c r="E10" s="63"/>
      <c r="F10" s="44" t="str">
        <f t="shared" si="1"/>
        <v xml:space="preserve"> </v>
      </c>
      <c r="G10" s="44" t="str">
        <f t="shared" si="0"/>
        <v/>
      </c>
      <c r="H10" s="45"/>
      <c r="J10" s="51" t="s">
        <v>47</v>
      </c>
    </row>
    <row r="11" spans="1:12" ht="29.1" customHeight="1" x14ac:dyDescent="0.3">
      <c r="A11" s="49" t="s">
        <v>48</v>
      </c>
      <c r="B11" s="146" t="s">
        <v>162</v>
      </c>
      <c r="C11" s="146"/>
      <c r="D11" s="45" t="s">
        <v>161</v>
      </c>
      <c r="E11" s="63"/>
      <c r="F11" s="44" t="str">
        <f t="shared" si="1"/>
        <v xml:space="preserve"> </v>
      </c>
      <c r="G11" s="44" t="str">
        <f t="shared" si="0"/>
        <v/>
      </c>
      <c r="H11" s="45"/>
      <c r="J11" s="48"/>
      <c r="K11" s="48"/>
      <c r="L11" s="48"/>
    </row>
    <row r="12" spans="1:12" ht="42" customHeight="1" x14ac:dyDescent="0.3">
      <c r="A12" s="49" t="s">
        <v>49</v>
      </c>
      <c r="B12" s="146" t="s">
        <v>50</v>
      </c>
      <c r="C12" s="146"/>
      <c r="D12" s="45" t="s">
        <v>51</v>
      </c>
      <c r="E12" s="63"/>
      <c r="F12" s="44" t="str">
        <f t="shared" si="1"/>
        <v xml:space="preserve"> </v>
      </c>
      <c r="G12" s="44" t="str">
        <f t="shared" si="0"/>
        <v/>
      </c>
      <c r="H12" s="45"/>
      <c r="J12" s="51" t="s">
        <v>52</v>
      </c>
      <c r="K12" s="48"/>
      <c r="L12" s="48"/>
    </row>
    <row r="13" spans="1:12" ht="49.5" customHeight="1" x14ac:dyDescent="0.3">
      <c r="A13" s="49" t="s">
        <v>53</v>
      </c>
      <c r="B13" s="146" t="s">
        <v>54</v>
      </c>
      <c r="C13" s="146"/>
      <c r="D13" s="45" t="s">
        <v>55</v>
      </c>
      <c r="E13" s="63"/>
      <c r="F13" s="44" t="str">
        <f t="shared" si="1"/>
        <v xml:space="preserve"> </v>
      </c>
      <c r="G13" s="44" t="str">
        <f t="shared" si="0"/>
        <v/>
      </c>
      <c r="H13" s="45"/>
      <c r="J13" s="51" t="s">
        <v>56</v>
      </c>
      <c r="K13" s="48"/>
      <c r="L13" s="48"/>
    </row>
    <row r="14" spans="1:12" ht="44.25" customHeight="1" x14ac:dyDescent="0.3">
      <c r="A14" s="49" t="s">
        <v>57</v>
      </c>
      <c r="B14" s="146" t="s">
        <v>58</v>
      </c>
      <c r="C14" s="146"/>
      <c r="D14" s="46" t="s">
        <v>59</v>
      </c>
      <c r="E14" s="63"/>
      <c r="F14" s="44" t="str">
        <f t="shared" si="1"/>
        <v xml:space="preserve"> </v>
      </c>
      <c r="G14" s="44" t="str">
        <f t="shared" si="0"/>
        <v/>
      </c>
      <c r="H14" s="46"/>
      <c r="J14" s="53" t="s">
        <v>60</v>
      </c>
    </row>
    <row r="15" spans="1:12" ht="43.5" customHeight="1" x14ac:dyDescent="0.3">
      <c r="A15" s="49" t="s">
        <v>61</v>
      </c>
      <c r="B15" s="146" t="s">
        <v>62</v>
      </c>
      <c r="C15" s="146"/>
      <c r="D15" s="46" t="s">
        <v>63</v>
      </c>
      <c r="E15" s="63"/>
      <c r="F15" s="44" t="str">
        <f t="shared" si="1"/>
        <v xml:space="preserve"> </v>
      </c>
      <c r="G15" s="44" t="str">
        <f t="shared" si="0"/>
        <v/>
      </c>
      <c r="H15" s="45"/>
      <c r="J15" s="51" t="s">
        <v>64</v>
      </c>
    </row>
    <row r="16" spans="1:12" ht="26.4" customHeight="1" x14ac:dyDescent="0.3">
      <c r="A16" s="49" t="s">
        <v>65</v>
      </c>
      <c r="B16" s="146" t="s">
        <v>123</v>
      </c>
      <c r="C16" s="146"/>
      <c r="D16" s="45" t="s">
        <v>66</v>
      </c>
      <c r="E16" s="63"/>
      <c r="F16" s="44" t="str">
        <f t="shared" si="1"/>
        <v xml:space="preserve"> </v>
      </c>
      <c r="G16" s="44" t="str">
        <f t="shared" si="0"/>
        <v/>
      </c>
      <c r="H16" s="45"/>
      <c r="J16" s="51" t="s">
        <v>67</v>
      </c>
      <c r="K16" s="48"/>
      <c r="L16" s="48"/>
    </row>
    <row r="17" spans="1:8" ht="16.2" customHeight="1" x14ac:dyDescent="0.3">
      <c r="A17" s="144"/>
      <c r="B17" s="144"/>
      <c r="C17" s="145" t="s">
        <v>153</v>
      </c>
      <c r="D17" s="145"/>
      <c r="E17" s="145"/>
      <c r="F17" s="145"/>
      <c r="G17" s="145"/>
      <c r="H17" s="145"/>
    </row>
    <row r="18" spans="1:8" ht="22.2" hidden="1" customHeight="1" x14ac:dyDescent="0.3">
      <c r="B18" s="2"/>
      <c r="C18" s="2"/>
      <c r="F18" s="15">
        <f>SUM(F6:F16)</f>
        <v>0</v>
      </c>
      <c r="G18" s="15">
        <f>SUM(G6:G16)</f>
        <v>0</v>
      </c>
    </row>
    <row r="19" spans="1:8" ht="9" hidden="1" customHeight="1" x14ac:dyDescent="0.3">
      <c r="A19" s="2"/>
      <c r="B19" s="2"/>
      <c r="C19" s="2"/>
    </row>
    <row r="20" spans="1:8" hidden="1" x14ac:dyDescent="0.3">
      <c r="A20" s="2"/>
      <c r="B20" s="2"/>
      <c r="C20" s="2"/>
    </row>
    <row r="21" spans="1:8" hidden="1" x14ac:dyDescent="0.3">
      <c r="A21" s="2"/>
      <c r="B21" s="2"/>
      <c r="C21" s="2"/>
    </row>
    <row r="22" spans="1:8" hidden="1" x14ac:dyDescent="0.3">
      <c r="A22" s="2"/>
      <c r="B22" s="2"/>
      <c r="C22" s="2"/>
    </row>
    <row r="23" spans="1:8" hidden="1" x14ac:dyDescent="0.3">
      <c r="A23" s="2"/>
      <c r="B23" s="2"/>
      <c r="C23" s="2"/>
    </row>
    <row r="24" spans="1:8" hidden="1" x14ac:dyDescent="0.3">
      <c r="A24" s="2"/>
      <c r="B24" s="2"/>
      <c r="C24" s="2"/>
    </row>
  </sheetData>
  <sheetProtection selectLockedCells="1"/>
  <mergeCells count="20">
    <mergeCell ref="B9:C9"/>
    <mergeCell ref="B7:C7"/>
    <mergeCell ref="B8:C8"/>
    <mergeCell ref="B11:C11"/>
    <mergeCell ref="A17:B17"/>
    <mergeCell ref="C17:H17"/>
    <mergeCell ref="B13:C13"/>
    <mergeCell ref="B16:C16"/>
    <mergeCell ref="A2:C2"/>
    <mergeCell ref="G4:G5"/>
    <mergeCell ref="H4:H5"/>
    <mergeCell ref="B6:C6"/>
    <mergeCell ref="B15:C15"/>
    <mergeCell ref="A4:C5"/>
    <mergeCell ref="D4:D5"/>
    <mergeCell ref="B14:C14"/>
    <mergeCell ref="E4:E5"/>
    <mergeCell ref="B10:C10"/>
    <mergeCell ref="B12:C12"/>
    <mergeCell ref="F4:F5"/>
  </mergeCells>
  <conditionalFormatting sqref="E6:E16">
    <cfRule type="containsText" dxfId="38" priority="5" operator="containsText" text="Fully meets">
      <formula>NOT(ISERROR(SEARCH("Fully meets",E6)))</formula>
    </cfRule>
    <cfRule type="containsText" dxfId="37" priority="4" operator="containsText" text="Does not meet">
      <formula>NOT(ISERROR(SEARCH("Does not meet",E6)))</formula>
    </cfRule>
    <cfRule type="containsText" dxfId="36" priority="3" operator="containsText" text="Partially">
      <formula>NOT(ISERROR(SEARCH("Partially",E6)))</formula>
    </cfRule>
    <cfRule type="containsText" dxfId="35" priority="2" operator="containsText" text="Fully meets">
      <formula>NOT(ISERROR(SEARCH("Fully meets",E6)))</formula>
    </cfRule>
    <cfRule type="containsText" dxfId="34" priority="1" operator="containsText" text="Partially meets">
      <formula>NOT(ISERROR(SEARCH("Partially meets",E6)))</formula>
    </cfRule>
  </conditionalFormatting>
  <dataValidations count="1">
    <dataValidation type="list" allowBlank="1" showInputMessage="1" showErrorMessage="1" sqref="E6:E16" xr:uid="{C7B80B45-BDFC-4BC0-919A-E8513FAB4C04}">
      <formula1>$K$6:$K$9</formula1>
    </dataValidation>
  </dataValidations>
  <printOptions horizontalCentered="1" verticalCentered="1"/>
  <pageMargins left="0.5" right="0.5" top="0.75" bottom="0.75" header="0.3" footer="0.3"/>
  <pageSetup scale="86" orientation="landscape" r:id="rId1"/>
  <ignoredErrors>
    <ignoredError sqref="A6:A16"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L17"/>
  <sheetViews>
    <sheetView showGridLines="0" zoomScaleNormal="100" zoomScalePageLayoutView="90" workbookViewId="0">
      <selection activeCell="C10" sqref="C10:H10"/>
    </sheetView>
  </sheetViews>
  <sheetFormatPr defaultColWidth="0" defaultRowHeight="14.4" zeroHeight="1" x14ac:dyDescent="0.3"/>
  <cols>
    <col min="1" max="1" width="3.88671875" style="1" customWidth="1"/>
    <col min="2" max="2" width="11.5546875" style="1" customWidth="1"/>
    <col min="3" max="3" width="43.6640625" style="1" customWidth="1"/>
    <col min="4" max="4" width="23.44140625" style="5" customWidth="1"/>
    <col min="5" max="5" width="11.33203125" style="1" customWidth="1"/>
    <col min="6" max="6" width="5.5546875" style="1" hidden="1" customWidth="1"/>
    <col min="7" max="7" width="4.44140625" style="1" hidden="1" customWidth="1"/>
    <col min="8" max="8" width="50" style="1" customWidth="1"/>
    <col min="9" max="9" width="8.5546875" style="1" hidden="1" customWidth="1"/>
    <col min="10" max="10" width="29.5546875" style="1" hidden="1" customWidth="1"/>
    <col min="11" max="11" width="13.44140625" style="1" hidden="1" customWidth="1"/>
    <col min="12" max="12" width="8.88671875" style="1" hidden="1" customWidth="1"/>
    <col min="13" max="16384" width="8.5546875" style="1" hidden="1"/>
  </cols>
  <sheetData>
    <row r="1" spans="1:12" ht="3" customHeight="1" x14ac:dyDescent="0.3">
      <c r="A1" s="2"/>
      <c r="B1" s="2"/>
      <c r="C1" s="2"/>
    </row>
    <row r="2" spans="1:12" ht="18" x14ac:dyDescent="0.35">
      <c r="A2" s="98" t="str">
        <f>Summary!A14</f>
        <v>C. Data Collection and Management</v>
      </c>
      <c r="B2" s="98"/>
      <c r="C2" s="98"/>
    </row>
    <row r="3" spans="1:12" x14ac:dyDescent="0.3">
      <c r="A3" s="2"/>
      <c r="B3" s="2"/>
      <c r="C3" s="2"/>
      <c r="D3" s="64"/>
      <c r="E3" s="2"/>
      <c r="F3" s="2"/>
      <c r="G3" s="2"/>
      <c r="H3" s="2"/>
    </row>
    <row r="4" spans="1:12" ht="13.5" customHeight="1" x14ac:dyDescent="0.3">
      <c r="A4" s="149" t="s">
        <v>150</v>
      </c>
      <c r="B4" s="149"/>
      <c r="C4" s="149"/>
      <c r="D4" s="150" t="s">
        <v>22</v>
      </c>
      <c r="E4" s="151" t="s">
        <v>23</v>
      </c>
      <c r="F4" s="147" t="s">
        <v>24</v>
      </c>
      <c r="G4" s="147" t="s">
        <v>6</v>
      </c>
      <c r="H4" s="148" t="s">
        <v>25</v>
      </c>
    </row>
    <row r="5" spans="1:12" ht="20.399999999999999" customHeight="1" x14ac:dyDescent="0.3">
      <c r="A5" s="149"/>
      <c r="B5" s="149"/>
      <c r="C5" s="149"/>
      <c r="D5" s="150"/>
      <c r="E5" s="151"/>
      <c r="F5" s="147"/>
      <c r="G5" s="147"/>
      <c r="H5" s="148"/>
      <c r="J5" s="1" t="s">
        <v>22</v>
      </c>
      <c r="K5" s="1" t="s">
        <v>23</v>
      </c>
      <c r="L5" s="1" t="s">
        <v>24</v>
      </c>
    </row>
    <row r="6" spans="1:12" ht="40.950000000000003" customHeight="1" x14ac:dyDescent="0.3">
      <c r="A6" s="49" t="s">
        <v>37</v>
      </c>
      <c r="B6" s="155" t="s">
        <v>68</v>
      </c>
      <c r="C6" s="156"/>
      <c r="D6" s="46" t="s">
        <v>69</v>
      </c>
      <c r="E6" s="63"/>
      <c r="F6" s="44" t="str">
        <f t="shared" ref="F6:F9" si="0">IF(E6="Does not meet",0,(IF(E6="Partially meets",1,(IF(E6="Fully meets",2,(IF(E6="n/a","n/a"," ")))))))</f>
        <v xml:space="preserve"> </v>
      </c>
      <c r="G6" s="44" t="str">
        <f t="shared" ref="G6:G9" si="1">IF(ISNUMBER(F6),2,"")</f>
        <v/>
      </c>
      <c r="H6" s="65"/>
      <c r="J6" s="9" t="s">
        <v>60</v>
      </c>
      <c r="K6" s="1" t="s">
        <v>28</v>
      </c>
      <c r="L6" s="1" t="s">
        <v>28</v>
      </c>
    </row>
    <row r="7" spans="1:12" ht="42" customHeight="1" x14ac:dyDescent="0.3">
      <c r="A7" s="49" t="s">
        <v>40</v>
      </c>
      <c r="B7" s="141" t="s">
        <v>71</v>
      </c>
      <c r="C7" s="143"/>
      <c r="D7" s="45" t="s">
        <v>72</v>
      </c>
      <c r="E7" s="63"/>
      <c r="F7" s="44" t="str">
        <f>IF(E7="Does not meet",0,(IF(E7="Partially meets",1,(IF(E7="Fully meets",2,(IF(E7="n/a","n/a"," ")))))))</f>
        <v xml:space="preserve"> </v>
      </c>
      <c r="G7" s="44" t="str">
        <f>IF(ISNUMBER(F7),2,"")</f>
        <v/>
      </c>
      <c r="H7" s="45"/>
      <c r="J7" s="7" t="s">
        <v>67</v>
      </c>
      <c r="K7" s="1" t="s">
        <v>70</v>
      </c>
      <c r="L7" s="1">
        <v>2</v>
      </c>
    </row>
    <row r="8" spans="1:12" ht="29.4" customHeight="1" x14ac:dyDescent="0.3">
      <c r="A8" s="49" t="s">
        <v>32</v>
      </c>
      <c r="B8" s="146" t="s">
        <v>73</v>
      </c>
      <c r="C8" s="146"/>
      <c r="D8" s="45" t="s">
        <v>69</v>
      </c>
      <c r="E8" s="63"/>
      <c r="F8" s="44" t="str">
        <f t="shared" si="0"/>
        <v xml:space="preserve"> </v>
      </c>
      <c r="G8" s="44" t="str">
        <f t="shared" si="1"/>
        <v/>
      </c>
      <c r="H8" s="45"/>
      <c r="J8" s="7" t="s">
        <v>64</v>
      </c>
      <c r="K8" s="7" t="s">
        <v>35</v>
      </c>
      <c r="L8" s="8">
        <v>1</v>
      </c>
    </row>
    <row r="9" spans="1:12" ht="42.75" customHeight="1" x14ac:dyDescent="0.3">
      <c r="A9" s="49" t="s">
        <v>36</v>
      </c>
      <c r="B9" s="141" t="s">
        <v>74</v>
      </c>
      <c r="C9" s="143"/>
      <c r="D9" s="46" t="s">
        <v>75</v>
      </c>
      <c r="E9" s="63"/>
      <c r="F9" s="44" t="str">
        <f t="shared" si="0"/>
        <v xml:space="preserve"> </v>
      </c>
      <c r="G9" s="44" t="str">
        <f t="shared" si="1"/>
        <v/>
      </c>
      <c r="H9" s="46"/>
      <c r="J9" s="7" t="s">
        <v>47</v>
      </c>
      <c r="K9" s="7" t="s">
        <v>27</v>
      </c>
      <c r="L9" s="8">
        <v>0</v>
      </c>
    </row>
    <row r="10" spans="1:12" ht="33" customHeight="1" x14ac:dyDescent="0.3">
      <c r="A10" s="144"/>
      <c r="B10" s="144"/>
      <c r="C10" s="153" t="s">
        <v>151</v>
      </c>
      <c r="D10" s="154"/>
      <c r="E10" s="154"/>
      <c r="F10" s="154"/>
      <c r="G10" s="154"/>
      <c r="H10" s="154"/>
    </row>
    <row r="11" spans="1:12" ht="14.4" hidden="1" customHeight="1" x14ac:dyDescent="0.3">
      <c r="B11" s="2"/>
      <c r="C11" s="2"/>
      <c r="F11" s="15">
        <f>SUM(F6:F9)</f>
        <v>0</v>
      </c>
      <c r="G11" s="15">
        <f>SUM(G6:G9)</f>
        <v>0</v>
      </c>
    </row>
    <row r="12" spans="1:12" ht="9" hidden="1" customHeight="1" x14ac:dyDescent="0.3">
      <c r="A12" s="2"/>
      <c r="B12" s="2"/>
      <c r="C12" s="2"/>
    </row>
    <row r="13" spans="1:12" hidden="1" x14ac:dyDescent="0.3">
      <c r="A13" s="2"/>
      <c r="B13" s="2"/>
      <c r="C13" s="2"/>
    </row>
    <row r="14" spans="1:12" hidden="1" x14ac:dyDescent="0.3">
      <c r="A14" s="2"/>
      <c r="B14" s="2"/>
      <c r="C14" s="2"/>
    </row>
    <row r="15" spans="1:12" hidden="1" x14ac:dyDescent="0.3">
      <c r="A15" s="2"/>
      <c r="B15" s="2"/>
      <c r="C15" s="2"/>
    </row>
    <row r="16" spans="1:12" hidden="1" x14ac:dyDescent="0.3">
      <c r="A16" s="2"/>
      <c r="B16" s="2"/>
      <c r="C16" s="2"/>
    </row>
    <row r="17" spans="1:3" hidden="1" x14ac:dyDescent="0.3">
      <c r="A17" s="2"/>
      <c r="B17" s="2"/>
      <c r="C17" s="2"/>
    </row>
  </sheetData>
  <sheetProtection selectLockedCells="1"/>
  <mergeCells count="13">
    <mergeCell ref="A2:C2"/>
    <mergeCell ref="A4:C5"/>
    <mergeCell ref="H4:H5"/>
    <mergeCell ref="B6:C6"/>
    <mergeCell ref="B8:C8"/>
    <mergeCell ref="A10:B10"/>
    <mergeCell ref="C10:H10"/>
    <mergeCell ref="B7:C7"/>
    <mergeCell ref="B9:C9"/>
    <mergeCell ref="F4:F5"/>
    <mergeCell ref="G4:G5"/>
    <mergeCell ref="D4:D5"/>
    <mergeCell ref="E4:E5"/>
  </mergeCells>
  <conditionalFormatting sqref="E6:E9">
    <cfRule type="containsText" dxfId="33" priority="3" operator="containsText" text="Fully meets">
      <formula>NOT(ISERROR(SEARCH("Fully meets",E6)))</formula>
    </cfRule>
    <cfRule type="containsText" dxfId="32" priority="2" operator="containsText" text="Partially meets">
      <formula>NOT(ISERROR(SEARCH("Partially meets",E6)))</formula>
    </cfRule>
    <cfRule type="containsText" dxfId="31" priority="1" operator="containsText" text="Does not meet">
      <formula>NOT(ISERROR(SEARCH("Does not meet",E6)))</formula>
    </cfRule>
  </conditionalFormatting>
  <dataValidations count="1">
    <dataValidation type="list" allowBlank="1" showInputMessage="1" showErrorMessage="1" sqref="E6:E9" xr:uid="{32A0965D-BC29-4E17-A40C-1F19302A2AEF}">
      <formula1>$K$6:$K$9</formula1>
    </dataValidation>
  </dataValidations>
  <printOptions horizontalCentered="1" verticalCentered="1"/>
  <pageMargins left="0.5" right="0.5" top="0.75" bottom="0.75" header="0.3" footer="0.3"/>
  <pageSetup scale="88" orientation="landscape" r:id="rId1"/>
  <ignoredErrors>
    <ignoredError sqref="A6:A9"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pageSetUpPr fitToPage="1"/>
  </sheetPr>
  <dimension ref="A1:Q24"/>
  <sheetViews>
    <sheetView showGridLines="0" zoomScaleNormal="100" zoomScalePageLayoutView="90" workbookViewId="0">
      <selection activeCell="C17" sqref="C17:H17"/>
    </sheetView>
  </sheetViews>
  <sheetFormatPr defaultColWidth="0" defaultRowHeight="14.4" zeroHeight="1" x14ac:dyDescent="0.3"/>
  <cols>
    <col min="1" max="1" width="3.44140625" style="18" customWidth="1"/>
    <col min="2" max="2" width="18.109375" style="18" customWidth="1"/>
    <col min="3" max="3" width="57.109375" style="18" customWidth="1"/>
    <col min="4" max="4" width="25.109375" style="18" customWidth="1"/>
    <col min="5" max="5" width="12.44140625" style="18" customWidth="1"/>
    <col min="6" max="6" width="5.5546875" style="18" hidden="1" customWidth="1"/>
    <col min="7" max="7" width="4.44140625" style="18" hidden="1" customWidth="1"/>
    <col min="8" max="8" width="59.6640625" style="18" customWidth="1"/>
    <col min="9" max="9" width="2.44140625" style="18" hidden="1" customWidth="1"/>
    <col min="10" max="10" width="3.44140625" style="18" hidden="1" customWidth="1"/>
    <col min="11" max="11" width="13.44140625" style="18" hidden="1" customWidth="1"/>
    <col min="12" max="12" width="8.88671875" style="18" hidden="1" customWidth="1"/>
    <col min="13" max="17" width="0" style="18" hidden="1" customWidth="1"/>
    <col min="18" max="16384" width="8.5546875" style="18" hidden="1"/>
  </cols>
  <sheetData>
    <row r="1" spans="1:12" ht="3" customHeight="1" x14ac:dyDescent="0.3">
      <c r="A1" s="17"/>
      <c r="B1" s="17"/>
      <c r="C1" s="17"/>
    </row>
    <row r="2" spans="1:12" ht="19.5" customHeight="1" x14ac:dyDescent="0.35">
      <c r="A2" s="162" t="str">
        <f>Summary!A15</f>
        <v>D. Data Safety and Security  </v>
      </c>
      <c r="B2" s="162"/>
      <c r="C2" s="162"/>
    </row>
    <row r="3" spans="1:12" x14ac:dyDescent="0.3">
      <c r="A3" s="17"/>
      <c r="B3" s="17"/>
      <c r="C3" s="17"/>
      <c r="D3" s="17"/>
      <c r="E3" s="17"/>
      <c r="F3" s="17"/>
      <c r="G3" s="17"/>
      <c r="H3" s="17"/>
    </row>
    <row r="4" spans="1:12" ht="13.5" customHeight="1" x14ac:dyDescent="0.3">
      <c r="A4" s="158" t="s">
        <v>150</v>
      </c>
      <c r="B4" s="158"/>
      <c r="C4" s="158"/>
      <c r="D4" s="165" t="s">
        <v>22</v>
      </c>
      <c r="E4" s="165" t="s">
        <v>23</v>
      </c>
      <c r="F4" s="164" t="s">
        <v>24</v>
      </c>
      <c r="G4" s="164" t="s">
        <v>6</v>
      </c>
      <c r="H4" s="163" t="s">
        <v>25</v>
      </c>
    </row>
    <row r="5" spans="1:12" ht="13.5" customHeight="1" x14ac:dyDescent="0.3">
      <c r="A5" s="158"/>
      <c r="B5" s="158"/>
      <c r="C5" s="158"/>
      <c r="D5" s="165"/>
      <c r="E5" s="165"/>
      <c r="F5" s="164"/>
      <c r="G5" s="164"/>
      <c r="H5" s="163"/>
      <c r="K5" s="18" t="s">
        <v>23</v>
      </c>
      <c r="L5" s="18" t="s">
        <v>24</v>
      </c>
    </row>
    <row r="6" spans="1:12" ht="39.9" customHeight="1" x14ac:dyDescent="0.3">
      <c r="A6" s="57" t="s">
        <v>37</v>
      </c>
      <c r="B6" s="159" t="s">
        <v>124</v>
      </c>
      <c r="C6" s="160"/>
      <c r="D6" s="45" t="s">
        <v>76</v>
      </c>
      <c r="E6" s="43"/>
      <c r="F6" s="44" t="str">
        <f>IF(E6="Does not meet",0,(IF(E6="Partially meets",1,(IF(E6="Fully meets",2,(IF(E6="n/a","n/a"," ")))))))</f>
        <v xml:space="preserve"> </v>
      </c>
      <c r="G6" s="44" t="str">
        <f>IF(ISNUMBER(F6),2,"")</f>
        <v/>
      </c>
      <c r="H6" s="45"/>
      <c r="I6" s="19"/>
      <c r="J6" s="19"/>
      <c r="K6" s="18" t="s">
        <v>28</v>
      </c>
      <c r="L6" s="18" t="s">
        <v>28</v>
      </c>
    </row>
    <row r="7" spans="1:12" ht="36" customHeight="1" x14ac:dyDescent="0.3">
      <c r="A7" s="57" t="s">
        <v>40</v>
      </c>
      <c r="B7" s="157" t="s">
        <v>125</v>
      </c>
      <c r="C7" s="157"/>
      <c r="D7" s="45" t="s">
        <v>77</v>
      </c>
      <c r="E7" s="58"/>
      <c r="F7" s="44" t="str">
        <f t="shared" ref="F7:F11" si="0">IF(E7="Does not meet",0,(IF(E7="Partially meets",1,(IF(E7="Fully meets",2,(IF(E7="n/a","n/a"," ")))))))</f>
        <v xml:space="preserve"> </v>
      </c>
      <c r="G7" s="44" t="str">
        <f t="shared" ref="G7:G16" si="1">IF(ISNUMBER(F7),2,"")</f>
        <v/>
      </c>
      <c r="H7" s="45"/>
      <c r="I7" s="19"/>
      <c r="J7" s="19"/>
      <c r="K7" s="18" t="s">
        <v>31</v>
      </c>
      <c r="L7" s="20">
        <v>2</v>
      </c>
    </row>
    <row r="8" spans="1:12" ht="29.25" customHeight="1" x14ac:dyDescent="0.3">
      <c r="A8" s="57" t="s">
        <v>32</v>
      </c>
      <c r="B8" s="159" t="s">
        <v>78</v>
      </c>
      <c r="C8" s="160"/>
      <c r="D8" s="45" t="s">
        <v>79</v>
      </c>
      <c r="E8" s="58"/>
      <c r="F8" s="44" t="str">
        <f t="shared" si="0"/>
        <v xml:space="preserve"> </v>
      </c>
      <c r="G8" s="44" t="str">
        <f t="shared" si="1"/>
        <v/>
      </c>
      <c r="H8" s="45"/>
      <c r="I8" s="19"/>
      <c r="J8" s="19"/>
      <c r="K8" s="18" t="s">
        <v>35</v>
      </c>
      <c r="L8" s="20">
        <v>1</v>
      </c>
    </row>
    <row r="9" spans="1:12" ht="34.5" customHeight="1" x14ac:dyDescent="0.3">
      <c r="A9" s="57" t="s">
        <v>36</v>
      </c>
      <c r="B9" s="159" t="s">
        <v>126</v>
      </c>
      <c r="C9" s="160"/>
      <c r="D9" s="45" t="s">
        <v>79</v>
      </c>
      <c r="E9" s="58"/>
      <c r="F9" s="44" t="str">
        <f t="shared" si="0"/>
        <v xml:space="preserve"> </v>
      </c>
      <c r="G9" s="44" t="str">
        <f t="shared" si="1"/>
        <v/>
      </c>
      <c r="H9" s="46"/>
      <c r="I9" s="19"/>
      <c r="J9" s="19"/>
      <c r="K9" s="18" t="s">
        <v>27</v>
      </c>
      <c r="L9" s="20">
        <v>0</v>
      </c>
    </row>
    <row r="10" spans="1:12" x14ac:dyDescent="0.3">
      <c r="A10" s="57" t="s">
        <v>46</v>
      </c>
      <c r="B10" s="159" t="s">
        <v>80</v>
      </c>
      <c r="C10" s="160"/>
      <c r="D10" s="45" t="s">
        <v>81</v>
      </c>
      <c r="E10" s="58"/>
      <c r="F10" s="44" t="str">
        <f t="shared" ref="F10" si="2">IF(E10="Does not meet",0,(IF(E10="Partially meets",1,(IF(E10="Fully meets",2,(IF(E10="n/a","n/a"," ")))))))</f>
        <v xml:space="preserve"> </v>
      </c>
      <c r="G10" s="44" t="str">
        <f t="shared" ref="G10" si="3">IF(ISNUMBER(F10),2,"")</f>
        <v/>
      </c>
      <c r="H10" s="46"/>
      <c r="I10" s="19"/>
      <c r="J10" s="19"/>
    </row>
    <row r="11" spans="1:12" ht="14.25" customHeight="1" x14ac:dyDescent="0.3">
      <c r="A11" s="57" t="s">
        <v>48</v>
      </c>
      <c r="B11" s="159" t="s">
        <v>127</v>
      </c>
      <c r="C11" s="160"/>
      <c r="D11" s="45" t="s">
        <v>81</v>
      </c>
      <c r="E11" s="58"/>
      <c r="F11" s="44" t="str">
        <f t="shared" si="0"/>
        <v xml:space="preserve"> </v>
      </c>
      <c r="G11" s="44" t="str">
        <f t="shared" si="1"/>
        <v/>
      </c>
      <c r="H11" s="45"/>
      <c r="I11" s="19"/>
      <c r="J11" s="19"/>
    </row>
    <row r="12" spans="1:12" x14ac:dyDescent="0.3">
      <c r="A12" s="57" t="s">
        <v>49</v>
      </c>
      <c r="B12" s="159" t="s">
        <v>82</v>
      </c>
      <c r="C12" s="160"/>
      <c r="D12" s="45" t="s">
        <v>81</v>
      </c>
      <c r="E12" s="58"/>
      <c r="F12" s="44" t="str">
        <f>IF(E12="Does not meet",0,(IF(E12="Partially meets",1,(IF(E12="Fully meets",2,(IF(E12="n/a","n/a"," ")))))))</f>
        <v xml:space="preserve"> </v>
      </c>
      <c r="G12" s="44" t="str">
        <f t="shared" si="1"/>
        <v/>
      </c>
      <c r="H12" s="45"/>
      <c r="I12" s="19"/>
      <c r="J12" s="19"/>
    </row>
    <row r="13" spans="1:12" ht="29.1" customHeight="1" x14ac:dyDescent="0.3">
      <c r="A13" s="57" t="s">
        <v>53</v>
      </c>
      <c r="B13" s="157" t="s">
        <v>128</v>
      </c>
      <c r="C13" s="161"/>
      <c r="D13" s="45" t="s">
        <v>81</v>
      </c>
      <c r="E13" s="58"/>
      <c r="F13" s="44" t="str">
        <f t="shared" ref="F13:F16" si="4">IF(E13="Does not meet",0,(IF(E13="Partially meets",1,(IF(E13="Fully meets",2,(IF(E13="n/a","n/a"," ")))))))</f>
        <v xml:space="preserve"> </v>
      </c>
      <c r="G13" s="44" t="str">
        <f t="shared" si="1"/>
        <v/>
      </c>
      <c r="H13" s="46"/>
      <c r="I13" s="19"/>
      <c r="J13" s="19"/>
    </row>
    <row r="14" spans="1:12" ht="18" customHeight="1" x14ac:dyDescent="0.3">
      <c r="A14" s="57" t="s">
        <v>57</v>
      </c>
      <c r="B14" s="167" t="s">
        <v>83</v>
      </c>
      <c r="C14" s="168"/>
      <c r="D14" s="45" t="s">
        <v>81</v>
      </c>
      <c r="E14" s="58"/>
      <c r="F14" s="44" t="str">
        <f t="shared" si="4"/>
        <v xml:space="preserve"> </v>
      </c>
      <c r="G14" s="44" t="str">
        <f t="shared" si="1"/>
        <v/>
      </c>
      <c r="H14" s="46"/>
      <c r="I14" s="19"/>
      <c r="J14" s="19"/>
    </row>
    <row r="15" spans="1:12" ht="16.5" customHeight="1" x14ac:dyDescent="0.3">
      <c r="A15" s="57" t="s">
        <v>61</v>
      </c>
      <c r="B15" s="167" t="s">
        <v>84</v>
      </c>
      <c r="C15" s="168"/>
      <c r="D15" s="45" t="s">
        <v>81</v>
      </c>
      <c r="E15" s="58"/>
      <c r="F15" s="44" t="str">
        <f t="shared" si="4"/>
        <v xml:space="preserve"> </v>
      </c>
      <c r="G15" s="44" t="str">
        <f t="shared" si="1"/>
        <v/>
      </c>
      <c r="H15" s="46"/>
      <c r="I15" s="19"/>
      <c r="J15" s="19"/>
    </row>
    <row r="16" spans="1:12" ht="29.1" customHeight="1" x14ac:dyDescent="0.3">
      <c r="A16" s="57" t="s">
        <v>65</v>
      </c>
      <c r="B16" s="167" t="s">
        <v>85</v>
      </c>
      <c r="C16" s="168"/>
      <c r="D16" s="45" t="s">
        <v>81</v>
      </c>
      <c r="E16" s="58"/>
      <c r="F16" s="44" t="str">
        <f t="shared" si="4"/>
        <v xml:space="preserve"> </v>
      </c>
      <c r="G16" s="44" t="str">
        <f t="shared" si="1"/>
        <v/>
      </c>
      <c r="H16" s="46"/>
      <c r="I16" s="19"/>
      <c r="J16" s="19"/>
    </row>
    <row r="17" spans="1:8" ht="40.5" customHeight="1" x14ac:dyDescent="0.3">
      <c r="A17" s="166"/>
      <c r="B17" s="166"/>
      <c r="C17" s="153" t="s">
        <v>153</v>
      </c>
      <c r="D17" s="154"/>
      <c r="E17" s="154"/>
      <c r="F17" s="154"/>
      <c r="G17" s="154"/>
      <c r="H17" s="154"/>
    </row>
    <row r="18" spans="1:8" ht="21" hidden="1" customHeight="1" x14ac:dyDescent="0.3">
      <c r="A18" s="54"/>
      <c r="B18" s="55"/>
      <c r="C18" s="55"/>
      <c r="D18" s="54"/>
      <c r="E18" s="54"/>
      <c r="F18" s="56">
        <f>SUM(F6:F16)</f>
        <v>0</v>
      </c>
      <c r="G18" s="56">
        <f>SUM(G6:G16)</f>
        <v>0</v>
      </c>
      <c r="H18" s="54"/>
    </row>
    <row r="19" spans="1:8" hidden="1" x14ac:dyDescent="0.3">
      <c r="A19" s="17"/>
      <c r="B19" s="17"/>
      <c r="C19" s="17"/>
    </row>
    <row r="20" spans="1:8" hidden="1" x14ac:dyDescent="0.3">
      <c r="A20" s="17"/>
      <c r="B20" s="17"/>
      <c r="C20" s="17"/>
    </row>
    <row r="21" spans="1:8" hidden="1" x14ac:dyDescent="0.3">
      <c r="A21" s="17"/>
      <c r="B21" s="17"/>
      <c r="C21" s="17"/>
    </row>
    <row r="22" spans="1:8" hidden="1" x14ac:dyDescent="0.3">
      <c r="A22" s="17"/>
      <c r="B22" s="17"/>
      <c r="C22" s="17"/>
    </row>
    <row r="23" spans="1:8" hidden="1" x14ac:dyDescent="0.3">
      <c r="A23" s="17"/>
      <c r="B23" s="17"/>
      <c r="C23" s="17"/>
    </row>
    <row r="24" spans="1:8" hidden="1" x14ac:dyDescent="0.3">
      <c r="A24" s="17"/>
      <c r="B24" s="17"/>
      <c r="C24" s="17"/>
    </row>
  </sheetData>
  <sheetProtection selectLockedCells="1"/>
  <mergeCells count="20">
    <mergeCell ref="A17:B17"/>
    <mergeCell ref="C17:H17"/>
    <mergeCell ref="B14:C14"/>
    <mergeCell ref="B15:C15"/>
    <mergeCell ref="B16:C16"/>
    <mergeCell ref="A2:C2"/>
    <mergeCell ref="H4:H5"/>
    <mergeCell ref="B6:C6"/>
    <mergeCell ref="F4:F5"/>
    <mergeCell ref="G4:G5"/>
    <mergeCell ref="D4:D5"/>
    <mergeCell ref="E4:E5"/>
    <mergeCell ref="B7:C7"/>
    <mergeCell ref="A4:C5"/>
    <mergeCell ref="B8:C8"/>
    <mergeCell ref="B12:C12"/>
    <mergeCell ref="B13:C13"/>
    <mergeCell ref="B9:C9"/>
    <mergeCell ref="B10:C10"/>
    <mergeCell ref="B11:C11"/>
  </mergeCells>
  <conditionalFormatting sqref="E6:E16">
    <cfRule type="containsText" dxfId="30" priority="3" operator="containsText" text="Fully meets">
      <formula>NOT(ISERROR(SEARCH("Fully meets",E6)))</formula>
    </cfRule>
    <cfRule type="containsText" dxfId="29" priority="2" operator="containsText" text="Does not meet">
      <formula>NOT(ISERROR(SEARCH("Does not meet",E6)))</formula>
    </cfRule>
    <cfRule type="containsText" dxfId="28" priority="1" operator="containsText" text="Partially meets">
      <formula>NOT(ISERROR(SEARCH("Partially meets",E6)))</formula>
    </cfRule>
  </conditionalFormatting>
  <dataValidations count="1">
    <dataValidation type="list" allowBlank="1" showInputMessage="1" showErrorMessage="1" sqref="E6:E16" xr:uid="{C01B5875-17A8-4C40-975E-092363F38EC4}">
      <formula1>$K$6:$K$9</formula1>
    </dataValidation>
  </dataValidations>
  <printOptions horizontalCentered="1" verticalCentered="1"/>
  <pageMargins left="0.21126543209876544" right="0.5" top="0.23441358024691358" bottom="0.75" header="0.3" footer="0.3"/>
  <pageSetup scale="74" orientation="landscape" r:id="rId1"/>
  <ignoredErrors>
    <ignoredError sqref="A6:A10"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8BF98-48D2-497E-B6CB-4CDF6D09C0C2}">
  <sheetPr>
    <tabColor rgb="FF92D050"/>
    <pageSetUpPr fitToPage="1"/>
  </sheetPr>
  <dimension ref="A1:K17"/>
  <sheetViews>
    <sheetView showGridLines="0" zoomScaleNormal="100" zoomScalePageLayoutView="90" workbookViewId="0">
      <selection activeCell="A2" sqref="A2:C2"/>
    </sheetView>
  </sheetViews>
  <sheetFormatPr defaultColWidth="0" defaultRowHeight="14.4" zeroHeight="1" x14ac:dyDescent="0.3"/>
  <cols>
    <col min="1" max="1" width="3.5546875" style="1" customWidth="1"/>
    <col min="2" max="2" width="12.88671875" style="1" customWidth="1"/>
    <col min="3" max="3" width="40.88671875" style="1" customWidth="1"/>
    <col min="4" max="4" width="23.5546875" style="1" customWidth="1"/>
    <col min="5" max="5" width="9.88671875" style="1" customWidth="1"/>
    <col min="6" max="6" width="5.33203125" style="1" hidden="1" customWidth="1"/>
    <col min="7" max="7" width="3.6640625" style="1" hidden="1" customWidth="1"/>
    <col min="8" max="8" width="56.44140625" style="1" customWidth="1"/>
    <col min="9" max="9" width="18.5546875" style="1" hidden="1" customWidth="1"/>
    <col min="10" max="10" width="13.44140625" style="1" hidden="1" customWidth="1"/>
    <col min="11" max="11" width="8.88671875" style="1" hidden="1" customWidth="1"/>
    <col min="12" max="16384" width="8.5546875" style="1" hidden="1"/>
  </cols>
  <sheetData>
    <row r="1" spans="1:11" ht="3" customHeight="1" x14ac:dyDescent="0.3">
      <c r="A1" s="2"/>
      <c r="B1" s="2"/>
      <c r="C1" s="2"/>
    </row>
    <row r="2" spans="1:11" ht="19.5" customHeight="1" x14ac:dyDescent="0.35">
      <c r="A2" s="98" t="str">
        <f>Summary!A16</f>
        <v>E. Data Systems</v>
      </c>
      <c r="B2" s="98"/>
      <c r="C2" s="98"/>
    </row>
    <row r="3" spans="1:11" x14ac:dyDescent="0.3">
      <c r="A3" s="2"/>
      <c r="B3" s="2"/>
      <c r="C3" s="2"/>
      <c r="D3" s="2"/>
      <c r="E3" s="2"/>
      <c r="F3" s="2"/>
      <c r="G3" s="2"/>
      <c r="H3" s="2"/>
    </row>
    <row r="4" spans="1:11" ht="13.5" customHeight="1" x14ac:dyDescent="0.3">
      <c r="A4" s="139" t="s">
        <v>150</v>
      </c>
      <c r="B4" s="139"/>
      <c r="C4" s="139"/>
      <c r="D4" s="138" t="s">
        <v>22</v>
      </c>
      <c r="E4" s="138" t="s">
        <v>23</v>
      </c>
      <c r="F4" s="140" t="s">
        <v>24</v>
      </c>
      <c r="G4" s="140" t="s">
        <v>6</v>
      </c>
      <c r="H4" s="137" t="s">
        <v>25</v>
      </c>
    </row>
    <row r="5" spans="1:11" ht="13.5" customHeight="1" x14ac:dyDescent="0.3">
      <c r="A5" s="139"/>
      <c r="B5" s="139"/>
      <c r="C5" s="139"/>
      <c r="D5" s="138"/>
      <c r="E5" s="138"/>
      <c r="F5" s="140"/>
      <c r="G5" s="140"/>
      <c r="H5" s="137"/>
      <c r="J5" s="1" t="s">
        <v>23</v>
      </c>
      <c r="K5" s="1" t="s">
        <v>24</v>
      </c>
    </row>
    <row r="6" spans="1:11" ht="54" customHeight="1" x14ac:dyDescent="0.3">
      <c r="A6" s="60" t="s">
        <v>37</v>
      </c>
      <c r="B6" s="152" t="s">
        <v>129</v>
      </c>
      <c r="C6" s="152"/>
      <c r="D6" s="45" t="s">
        <v>86</v>
      </c>
      <c r="E6" s="58"/>
      <c r="F6" s="44" t="str">
        <f>IF(E6="Does not meet",0,(IF(E6="Partially meets",1,(IF(E6="Fully meets",2,(IF(E6="n/a","n/a"," ")))))))</f>
        <v xml:space="preserve"> </v>
      </c>
      <c r="G6" s="44" t="str">
        <f>IF(ISNUMBER(F6),2,"")</f>
        <v/>
      </c>
      <c r="H6" s="45" t="s">
        <v>87</v>
      </c>
      <c r="I6" s="7"/>
      <c r="J6" s="1" t="s">
        <v>28</v>
      </c>
      <c r="K6" s="5" t="s">
        <v>28</v>
      </c>
    </row>
    <row r="7" spans="1:11" ht="41.25" customHeight="1" x14ac:dyDescent="0.3">
      <c r="A7" s="49" t="s">
        <v>40</v>
      </c>
      <c r="B7" s="155" t="s">
        <v>130</v>
      </c>
      <c r="C7" s="156"/>
      <c r="D7" s="45" t="s">
        <v>86</v>
      </c>
      <c r="E7" s="62"/>
      <c r="F7" s="44" t="str">
        <f t="shared" ref="F7:F9" si="0">IF(E7="Does not meet",0,(IF(E7="Partially meets",1,(IF(E7="Fully meets",2,(IF(E7="n/a","n/a"," ")))))))</f>
        <v xml:space="preserve"> </v>
      </c>
      <c r="G7" s="44" t="str">
        <f t="shared" ref="G7:G9" si="1">IF(ISNUMBER(F7),2,"")</f>
        <v/>
      </c>
      <c r="H7" s="46"/>
      <c r="I7" s="9"/>
      <c r="J7" s="1" t="s">
        <v>31</v>
      </c>
      <c r="K7" s="5">
        <v>2</v>
      </c>
    </row>
    <row r="8" spans="1:11" ht="42.75" customHeight="1" x14ac:dyDescent="0.3">
      <c r="A8" s="49" t="s">
        <v>32</v>
      </c>
      <c r="B8" s="152" t="s">
        <v>131</v>
      </c>
      <c r="C8" s="152"/>
      <c r="D8" s="45" t="s">
        <v>86</v>
      </c>
      <c r="E8" s="58"/>
      <c r="F8" s="44" t="str">
        <f t="shared" si="0"/>
        <v xml:space="preserve"> </v>
      </c>
      <c r="G8" s="44" t="str">
        <f t="shared" si="1"/>
        <v/>
      </c>
      <c r="H8" s="45"/>
      <c r="I8" s="7"/>
      <c r="J8" s="1" t="s">
        <v>35</v>
      </c>
      <c r="K8" s="5">
        <v>1</v>
      </c>
    </row>
    <row r="9" spans="1:11" ht="28.5" customHeight="1" x14ac:dyDescent="0.3">
      <c r="A9" s="49" t="s">
        <v>36</v>
      </c>
      <c r="B9" s="152" t="s">
        <v>132</v>
      </c>
      <c r="C9" s="152"/>
      <c r="D9" s="45" t="s">
        <v>86</v>
      </c>
      <c r="E9" s="62"/>
      <c r="F9" s="44" t="str">
        <f t="shared" si="0"/>
        <v xml:space="preserve"> </v>
      </c>
      <c r="G9" s="44" t="str">
        <f t="shared" si="1"/>
        <v/>
      </c>
      <c r="H9" s="46"/>
      <c r="I9" s="7"/>
      <c r="J9" s="1" t="s">
        <v>27</v>
      </c>
      <c r="K9" s="5">
        <v>0</v>
      </c>
    </row>
    <row r="10" spans="1:11" ht="39" customHeight="1" x14ac:dyDescent="0.3">
      <c r="A10" s="144"/>
      <c r="B10" s="144"/>
      <c r="C10" s="153" t="s">
        <v>151</v>
      </c>
      <c r="D10" s="154"/>
      <c r="E10" s="154"/>
      <c r="F10" s="154"/>
      <c r="G10" s="154"/>
      <c r="H10" s="154"/>
    </row>
    <row r="11" spans="1:11" ht="22.5" hidden="1" customHeight="1" x14ac:dyDescent="0.3">
      <c r="B11" s="2"/>
      <c r="C11" s="2"/>
      <c r="F11" s="15">
        <f>SUM(F6:F9)</f>
        <v>0</v>
      </c>
      <c r="G11" s="15">
        <f>SUM(G6:G9)</f>
        <v>0</v>
      </c>
    </row>
    <row r="12" spans="1:11" hidden="1" x14ac:dyDescent="0.3">
      <c r="A12" s="2"/>
      <c r="B12" s="2"/>
      <c r="C12" s="2"/>
    </row>
    <row r="13" spans="1:11" hidden="1" x14ac:dyDescent="0.3">
      <c r="A13" s="2"/>
      <c r="B13" s="2"/>
      <c r="C13" s="2"/>
    </row>
    <row r="14" spans="1:11" hidden="1" x14ac:dyDescent="0.3">
      <c r="A14" s="2"/>
      <c r="B14" s="2"/>
      <c r="C14" s="2"/>
    </row>
    <row r="15" spans="1:11" hidden="1" x14ac:dyDescent="0.3">
      <c r="A15" s="2"/>
      <c r="B15" s="2"/>
      <c r="C15" s="2"/>
    </row>
    <row r="16" spans="1:11" hidden="1" x14ac:dyDescent="0.3">
      <c r="A16" s="2"/>
      <c r="B16" s="2"/>
      <c r="C16" s="2"/>
    </row>
    <row r="17" spans="1:3" hidden="1" x14ac:dyDescent="0.3">
      <c r="A17" s="2"/>
      <c r="B17" s="2"/>
      <c r="C17" s="2"/>
    </row>
  </sheetData>
  <sheetProtection selectLockedCells="1"/>
  <mergeCells count="13">
    <mergeCell ref="A2:C2"/>
    <mergeCell ref="A4:C5"/>
    <mergeCell ref="D4:D5"/>
    <mergeCell ref="E4:E5"/>
    <mergeCell ref="A10:B10"/>
    <mergeCell ref="C10:H10"/>
    <mergeCell ref="H4:H5"/>
    <mergeCell ref="B6:C6"/>
    <mergeCell ref="B7:C7"/>
    <mergeCell ref="B8:C8"/>
    <mergeCell ref="B9:C9"/>
    <mergeCell ref="F4:F5"/>
    <mergeCell ref="G4:G5"/>
  </mergeCells>
  <conditionalFormatting sqref="E6:E9">
    <cfRule type="containsText" dxfId="27" priority="3" operator="containsText" text="Fully meets">
      <formula>NOT(ISERROR(SEARCH("Fully meets",E6)))</formula>
    </cfRule>
    <cfRule type="containsText" dxfId="26" priority="2" operator="containsText" text="Partially meets">
      <formula>NOT(ISERROR(SEARCH("Partially meets",E6)))</formula>
    </cfRule>
    <cfRule type="containsText" dxfId="25" priority="1" operator="containsText" text="Does not meet">
      <formula>NOT(ISERROR(SEARCH("Does not meet",E6)))</formula>
    </cfRule>
  </conditionalFormatting>
  <dataValidations count="1">
    <dataValidation type="list" allowBlank="1" showInputMessage="1" showErrorMessage="1" sqref="E6:E9" xr:uid="{99A7852D-68C5-4E7A-ABED-40B13B65C953}">
      <formula1>$J$6:$J$9</formula1>
    </dataValidation>
  </dataValidations>
  <printOptions horizontalCentered="1" verticalCentered="1"/>
  <pageMargins left="0.25" right="0.25" top="0.25" bottom="0.25" header="0.25" footer="0.25"/>
  <pageSetup scale="9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752dca1-841e-4c41-a9dd-9475811c38d7">
      <UserInfo>
        <DisplayName>Caximo Caximo</DisplayName>
        <AccountId>54</AccountId>
        <AccountType/>
      </UserInfo>
      <UserInfo>
        <DisplayName>Pradeep Kumar Thakur</DisplayName>
        <AccountId>36</AccountId>
        <AccountType/>
      </UserInfo>
      <UserInfo>
        <DisplayName>Amy Gottlieb</DisplayName>
        <AccountId>12</AccountId>
        <AccountType/>
      </UserInfo>
      <UserInfo>
        <DisplayName>Navindra Persaud.</DisplayName>
        <AccountId>53</AccountId>
        <AccountType/>
      </UserInfo>
      <UserInfo>
        <DisplayName>Abimbola Oduola</DisplayName>
        <AccountId>83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04612798CC0CF4AB8D95B6F4CA2D85D" ma:contentTypeVersion="12" ma:contentTypeDescription="Create a new document." ma:contentTypeScope="" ma:versionID="d3f424fee65fafdc93a5e8928d936646">
  <xsd:schema xmlns:xsd="http://www.w3.org/2001/XMLSchema" xmlns:xs="http://www.w3.org/2001/XMLSchema" xmlns:p="http://schemas.microsoft.com/office/2006/metadata/properties" xmlns:ns2="4752dca1-841e-4c41-a9dd-9475811c38d7" xmlns:ns3="22ef7a2d-3779-48d5-886e-41fd4e4e6316" targetNamespace="http://schemas.microsoft.com/office/2006/metadata/properties" ma:root="true" ma:fieldsID="efd7b77bde83f6270b3255824b749d28" ns2:_="" ns3:_="">
    <xsd:import namespace="4752dca1-841e-4c41-a9dd-9475811c38d7"/>
    <xsd:import namespace="22ef7a2d-3779-48d5-886e-41fd4e4e631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52dca1-841e-4c41-a9dd-9475811c38d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ef7a2d-3779-48d5-886e-41fd4e4e631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E29936-555A-4F98-9FA5-C45A026637EB}">
  <ds:schemaRefs>
    <ds:schemaRef ds:uri="http://schemas.microsoft.com/office/2006/metadata/properties"/>
    <ds:schemaRef ds:uri="http://schemas.microsoft.com/office/infopath/2007/PartnerControls"/>
    <ds:schemaRef ds:uri="151ab943-4bf1-4f86-a610-65dffff11bb4"/>
  </ds:schemaRefs>
</ds:datastoreItem>
</file>

<file path=customXml/itemProps2.xml><?xml version="1.0" encoding="utf-8"?>
<ds:datastoreItem xmlns:ds="http://schemas.openxmlformats.org/officeDocument/2006/customXml" ds:itemID="{7BFD29D8-587C-4CCB-BF50-B8774D9DEC80}"/>
</file>

<file path=customXml/itemProps3.xml><?xml version="1.0" encoding="utf-8"?>
<ds:datastoreItem xmlns:ds="http://schemas.openxmlformats.org/officeDocument/2006/customXml" ds:itemID="{68907F7D-A913-4233-A4C4-1FA2F29950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Cover</vt:lpstr>
      <vt:lpstr>Introduction</vt:lpstr>
      <vt:lpstr>Charts</vt:lpstr>
      <vt:lpstr>Summary</vt:lpstr>
      <vt:lpstr>A</vt:lpstr>
      <vt:lpstr>B</vt:lpstr>
      <vt:lpstr>C</vt:lpstr>
      <vt:lpstr>D</vt:lpstr>
      <vt:lpstr>E</vt:lpstr>
      <vt:lpstr>F</vt:lpstr>
      <vt:lpstr>G</vt:lpstr>
      <vt:lpstr>H</vt:lpstr>
      <vt:lpstr>I</vt:lpstr>
      <vt:lpstr>J</vt:lpstr>
      <vt:lpstr>K</vt:lpstr>
      <vt:lpstr>L</vt:lpstr>
      <vt:lpstr>A!Print_Area</vt:lpstr>
      <vt:lpstr>B!Print_Area</vt:lpstr>
      <vt:lpstr>'C'!Print_Area</vt:lpstr>
      <vt:lpstr>Charts!Print_Area</vt:lpstr>
      <vt:lpstr>D!Print_Area</vt:lpstr>
      <vt:lpstr>E!Print_Area</vt:lpstr>
      <vt:lpstr>F!Print_Area</vt:lpstr>
      <vt:lpstr>G!Print_Area</vt:lpstr>
      <vt:lpstr>H!Print_Area</vt:lpstr>
      <vt:lpstr>I!Print_Area</vt:lpstr>
      <vt:lpstr>Introduction!Print_Area</vt:lpstr>
      <vt:lpstr>J!Print_Area</vt:lpstr>
      <vt:lpstr>K!Print_Area</vt:lpstr>
      <vt:lpstr>L!Print_Area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Reginaldo Nhamirre</dc:creator>
  <cp:keywords/>
  <dc:description/>
  <cp:lastModifiedBy>Lucy Harber</cp:lastModifiedBy>
  <cp:revision/>
  <dcterms:created xsi:type="dcterms:W3CDTF">2012-08-02T13:26:21Z</dcterms:created>
  <dcterms:modified xsi:type="dcterms:W3CDTF">2021-08-20T20:44:49Z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0x010100804612798CC0CF4AB8D95B6F4CA2D85D</vt:lpwstr>
  </property>
</Properties>
</file>