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66925"/>
  <mc:AlternateContent xmlns:mc="http://schemas.openxmlformats.org/markup-compatibility/2006">
    <mc:Choice Requires="x15">
      <x15ac:absPath xmlns:x15ac="http://schemas.microsoft.com/office/spreadsheetml/2010/11/ac" url="https://fhi360web-my.sharepoint.com/personal/gnicoue_fhi360_org/Documents/Documents/PROGRAM OFFICER/IDHS/IDHS SI_M&amp;E/SI-KM/Tools and Guide/Data Verification and Improvement Guide/"/>
    </mc:Choice>
  </mc:AlternateContent>
  <xr:revisionPtr revIDLastSave="0" documentId="8_{9BC1C074-69D7-404C-B173-9A0EEDFA4785}" xr6:coauthVersionLast="47" xr6:coauthVersionMax="47" xr10:uidLastSave="{00000000-0000-0000-0000-000000000000}"/>
  <bookViews>
    <workbookView xWindow="-17850" yWindow="1350" windowWidth="16920" windowHeight="13860" tabRatio="923" xr2:uid="{00000000-000D-0000-FFFF-FFFF00000000}"/>
  </bookViews>
  <sheets>
    <sheet name="Cover Page" sheetId="17" r:id="rId1"/>
    <sheet name="Guidance" sheetId="19" r:id="rId2"/>
    <sheet name="Part A. Data Recounting" sheetId="11" r:id="rId3"/>
    <sheet name="Part B.Recording Tools" sheetId="21" r:id="rId4"/>
    <sheet name="Part C-1. Physical Verification" sheetId="16" r:id="rId5"/>
    <sheet name="Part C-2. Electronic Verifica" sheetId="24" r:id="rId6"/>
    <sheet name="Part D. DQ Improvement Plan" sheetId="20" r:id="rId7"/>
    <sheet name="Partner_Sites Profiling" sheetId="23" r:id="rId8"/>
    <sheet name="Data" sheetId="10" state="hidden" r:id="rId9"/>
    <sheet name="Rating Information" sheetId="12" state="hidden" r:id="rId10"/>
  </sheets>
  <externalReferences>
    <externalReference r:id="rId11"/>
  </externalReferences>
  <definedNames>
    <definedName name="answer">'[1]Data Quality'!$H$2:$H$5</definedName>
    <definedName name="Co">'Rating Information'!$K$4:$K$6</definedName>
    <definedName name="Code">'Rating Information'!$K$4:$K$6</definedName>
    <definedName name="codes">'Rating Information'!$K$4:$K$7</definedName>
    <definedName name="list">'Rating Information'!$K$3:$K$6</definedName>
    <definedName name="Options">Data!$B$4:$B$7</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11" l="1"/>
  <c r="G2" i="16" l="1"/>
  <c r="J2" i="16" s="1"/>
  <c r="L57" i="11"/>
  <c r="L56" i="11"/>
  <c r="L58" i="11" s="1" a="1"/>
  <c r="L58" i="11" s="1"/>
  <c r="C101" i="21"/>
  <c r="F35" i="24"/>
  <c r="D35" i="24"/>
  <c r="E35" i="24"/>
  <c r="C35" i="24"/>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J55" i="11"/>
  <c r="I55" i="11"/>
  <c r="G55" i="11" l="1"/>
  <c r="C4" i="23" s="1"/>
  <c r="C5" i="23"/>
  <c r="F2" i="24"/>
  <c r="B3" i="24" l="1"/>
  <c r="C7" i="23" s="1"/>
  <c r="H10" i="11"/>
  <c r="F101" i="21"/>
  <c r="F102" i="21" s="1"/>
  <c r="E101" i="21"/>
  <c r="E102" i="21" s="1"/>
  <c r="D101" i="21"/>
  <c r="C102" i="21"/>
  <c r="H40" i="11"/>
  <c r="H37" i="11"/>
  <c r="H34" i="11"/>
  <c r="H25" i="11"/>
  <c r="H22" i="11"/>
  <c r="H19" i="11"/>
  <c r="H16" i="11"/>
  <c r="H13" i="11"/>
  <c r="H28" i="11"/>
  <c r="H31" i="11"/>
  <c r="H43" i="11"/>
  <c r="H46" i="11"/>
  <c r="F4" i="21" l="1"/>
  <c r="C5" i="21" s="1"/>
  <c r="C6" i="23"/>
  <c r="D102" i="21"/>
  <c r="Q6" i="10"/>
  <c r="Q7" i="10"/>
  <c r="Q8" i="10"/>
  <c r="N6" i="10"/>
  <c r="O6" i="10"/>
  <c r="M7" i="10"/>
  <c r="N7" i="10"/>
  <c r="M8" i="10"/>
  <c r="N8" i="10"/>
  <c r="O8" i="10"/>
  <c r="H52" i="11"/>
  <c r="H49" i="11"/>
  <c r="M38" i="10"/>
  <c r="M37" i="10"/>
  <c r="M36" i="10"/>
  <c r="L16" i="10"/>
  <c r="L17" i="10"/>
  <c r="L18" i="10"/>
  <c r="L15" i="10"/>
  <c r="S9" i="10"/>
  <c r="P20" i="10"/>
  <c r="S12" i="10"/>
  <c r="P26" i="10"/>
  <c r="P19" i="10"/>
  <c r="O18" i="10"/>
  <c r="N18" i="10"/>
  <c r="M18" i="10"/>
  <c r="P18" i="10" s="1"/>
  <c r="Q26" i="10"/>
  <c r="C8" i="23" l="1"/>
  <c r="C11" i="23" s="1"/>
  <c r="P8" i="10"/>
  <c r="R8" i="10" s="1"/>
  <c r="P25" i="10" s="1"/>
  <c r="Q25" i="10" s="1"/>
  <c r="S8" i="10"/>
  <c r="M17" i="10" s="1"/>
  <c r="M6" i="10"/>
  <c r="P6" i="10" s="1"/>
  <c r="R6" i="10" s="1"/>
  <c r="P23" i="10" s="1"/>
  <c r="Q23" i="10" s="1"/>
  <c r="T9" i="11"/>
  <c r="T7" i="11"/>
  <c r="O7" i="10"/>
  <c r="P7" i="10" s="1"/>
  <c r="O17" i="10"/>
  <c r="Q12" i="10"/>
  <c r="N17" i="10"/>
  <c r="T8" i="11"/>
  <c r="S6" i="10" l="1"/>
  <c r="M15" i="10" s="1"/>
  <c r="R7" i="10"/>
  <c r="P24" i="10" s="1"/>
  <c r="Q24" i="10" s="1"/>
  <c r="P12" i="10"/>
  <c r="R12" i="10" s="1"/>
  <c r="J23" i="10" s="1"/>
  <c r="S7" i="10"/>
  <c r="N16" i="10" s="1"/>
  <c r="P17" i="10"/>
  <c r="T10" i="11"/>
  <c r="O15" i="10" l="1"/>
  <c r="N15" i="10"/>
  <c r="P15" i="10" s="1"/>
  <c r="O16" i="10"/>
  <c r="M16" i="10"/>
  <c r="U7" i="11"/>
  <c r="M32" i="10" s="1"/>
  <c r="U9" i="11"/>
  <c r="M34" i="10" s="1"/>
  <c r="U8" i="11"/>
  <c r="M33" i="10" s="1"/>
  <c r="P16"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<sst xmlns="http://schemas.openxmlformats.org/spreadsheetml/2006/main" count="283" uniqueCount="207">
  <si>
    <t>Details</t>
  </si>
  <si>
    <t>B2: Type program/project name of which data verification is carried out.</t>
  </si>
  <si>
    <t>I2: Type the data verification period.</t>
  </si>
  <si>
    <t xml:space="preserve">B4: Type the site name of which data verification is carried out. </t>
  </si>
  <si>
    <t>I4: Type data verification date.</t>
  </si>
  <si>
    <t>B6: Type the name of data verification team leader and members</t>
  </si>
  <si>
    <t xml:space="preserve">A8: ALL required global indicators (e.g. PEPFAR MER) should be selected for verification, followed by prioritization of country-specific, national-level indicators, and critical program/project-specific indicators and CUSTOM indicators.  Indicators should be disaggregated as required by reporting guidelines, with each data element entered into a separate row.  A rationale for selection of indicators should be indicated in the notes section at the bottom. </t>
  </si>
  <si>
    <t>B8: Type the indicator code like HTS_TST, TX_NEW, TX_LINK_VERIFY.</t>
  </si>
  <si>
    <t>C8: The source document should be specified, including the row and/or column, if appropriate.</t>
  </si>
  <si>
    <t>D8: Type the month name and year for example October, 2021 for which months data verification is carried out.</t>
  </si>
  <si>
    <t>E8: Number reported refers to the data value reported to the donor/FHI360 during the month of verification</t>
  </si>
  <si>
    <t xml:space="preserve">F8: Number verified refers to those re-calculated from the source document during this exercise. </t>
  </si>
  <si>
    <t>G8: The calculation used to determine concurrence is as follows: % concurrence = [(number reported  - number verified)/number verified] x 100, whereby: 
negative (-) concurrence refers to the concurrence by which the program/project under-reported; positive (+) concurrence refers to the concurrence by which the program/project over-reported.  
* This formula has been pre-applied to the cells in the concurrence column. 
** Indicators with concurrence greater than or equal to +/- 5% should be entered into the first column of Part C for further analysis.</t>
  </si>
  <si>
    <t>H8: The formula has been applied here based on concurrence negative (-) under reported, positive (+) over reported, and 0% Accurate.</t>
  </si>
  <si>
    <t>I8: Choose "Yes" from drop-down if all summary reports of the respective indicator of selected months are available. Choose "No", if even a single report is not available.</t>
  </si>
  <si>
    <t>J8: Choose "Yes" from drop-down if all the recording tools of the respective indicator of all three months are available. Choose "No", if even a single recording tool is not available.</t>
  </si>
  <si>
    <t>O8: Write any remarks on findings, observations made during the verification</t>
  </si>
  <si>
    <t>Copy the sheet as much indicator as have been selected in "Part A. Data Verification".</t>
  </si>
  <si>
    <t>Insert rows before Row no. 100 if tools are more than 93. DO NOT insert Row after 100.</t>
  </si>
  <si>
    <t>C2: Type the indicator code. The code should be exact from the sheet "Part A. Data Verification".</t>
  </si>
  <si>
    <t>F2: Type the month of which indicator is to verify</t>
  </si>
  <si>
    <t>F3: Type the year of which indicator is to verify</t>
  </si>
  <si>
    <t>C4: Type the total number of tools which were sampled and entered in this from</t>
  </si>
  <si>
    <t>F4: This is automated cell. DO NOT type here.</t>
  </si>
  <si>
    <t>A7: Type the serial no. starting from 1. The last serial no should be equal to total number of sampled tools.</t>
  </si>
  <si>
    <t>B7: Type the UIC or registration number of all tool one by one in each row</t>
  </si>
  <si>
    <t>D7: Choose "Yes" from drop-down if all data fields of recording tool are filled out per logic/rule. Choose "No", if even one field is not filled with required data.</t>
  </si>
  <si>
    <t>E7: Choose "Yes" from drop-down if all the recording tool has correct date. Choose "No", if even one recording is has no date or not correct date.</t>
  </si>
  <si>
    <t>F7: Choose "Yes" from drop-down if the recording tool has been signed by supervisor. Choose "No", if even one recording tool does not have supervisor signature. Choose "NA" if the form/register does not need supervisor signature.</t>
  </si>
  <si>
    <t>G2: This is automated cell. DO NOT type here.</t>
  </si>
  <si>
    <t>I2: This is automated cell. DO NOT type here.</t>
  </si>
  <si>
    <t>A2: Write serial no. 1, 2 and so on for each record.</t>
  </si>
  <si>
    <t>B2: Write UIC/Registration No./Service No. of the sampled form for physical verification</t>
  </si>
  <si>
    <t>C2: Write the sex of the beneficiary from the file.</t>
  </si>
  <si>
    <t>D2: Write the service received date that is recorded in the file.</t>
  </si>
  <si>
    <t>E2: Write the phone number of the beneficiary from the file.</t>
  </si>
  <si>
    <t>F2: Write the alternative phone number of the beneficiary if available in the file.</t>
  </si>
  <si>
    <t>G2: Write descriptive/physical address of the beneficiary from the file so that team can reach that beneficiaries.</t>
  </si>
  <si>
    <t>H2: Choose "Yes" if the verification for  beneficiary  services was done through virtual means, otherwise choose "No".</t>
  </si>
  <si>
    <t>I2: Choose "Yes" if the beneficiary services were confirmed through physical reach, otherwise choose "No".</t>
  </si>
  <si>
    <t>J2: Indicate here if any verification failed and the reason or remarks on verification</t>
  </si>
  <si>
    <t>A8: Any indicators with concurrence greater than +/- 5% should be listed in this column (one row per indicator or data element).</t>
  </si>
  <si>
    <t>B8: Describe the stage or process where the error was introduced. Examples may include: calculation error in totaling the results from the source document, transcription error when entering data into database, etc. Be as specific as possible.</t>
  </si>
  <si>
    <t>C8: Corrective measures include any efforts to rectify the inaccurate data (e.g. Correcting source document or register, followed by correcting the program database and reporting revised data to donor).</t>
  </si>
  <si>
    <t>E8: Timeline for completion should be indicated by a specific date.</t>
  </si>
  <si>
    <t>F8: The person responsible for completing each specified corrective measure or follow-up step should be listed.</t>
  </si>
  <si>
    <t>Program/Project Name:</t>
  </si>
  <si>
    <t>Report Period:</t>
  </si>
  <si>
    <t xml:space="preserve">Site Name: </t>
  </si>
  <si>
    <t>Date:</t>
  </si>
  <si>
    <t>Team Leader/Members:</t>
  </si>
  <si>
    <t>Accurate</t>
  </si>
  <si>
    <r>
      <t xml:space="preserve">Indicator description 
</t>
    </r>
    <r>
      <rPr>
        <sz val="10"/>
        <rFont val="Times New Roman"/>
        <family val="1"/>
      </rPr>
      <t>(include any required disaggregation, e.g. age/sex)</t>
    </r>
  </si>
  <si>
    <t>Source Document</t>
  </si>
  <si>
    <t>Month, Year</t>
  </si>
  <si>
    <t>Status</t>
  </si>
  <si>
    <t>All selected months summary reports
are available?</t>
  </si>
  <si>
    <t>Remarks</t>
  </si>
  <si>
    <t>Over Reported</t>
  </si>
  <si>
    <t>Indicator code</t>
  </si>
  <si>
    <t>(Include the row, column, variable name of the source, if appropriate)</t>
  </si>
  <si>
    <t>Under Reported</t>
  </si>
  <si>
    <t xml:space="preserve"> </t>
  </si>
  <si>
    <t>&lt; Enter Month 1: name, Year&gt;</t>
  </si>
  <si>
    <t>Total</t>
  </si>
  <si>
    <t>&lt;Enter Month 2: name, Year&gt;</t>
  </si>
  <si>
    <t>&lt;Enter Month 3: name, Year&gt;</t>
  </si>
  <si>
    <t>Average</t>
  </si>
  <si>
    <t>Indicator code:</t>
  </si>
  <si>
    <t>Month:</t>
  </si>
  <si>
    <t>Data source tool name:</t>
  </si>
  <si>
    <t>Year:</t>
  </si>
  <si>
    <t>Total Number of sampled tools:</t>
  </si>
  <si>
    <t>Total "Yes":</t>
  </si>
  <si>
    <t>Overall Score:</t>
  </si>
  <si>
    <t>S. N.</t>
  </si>
  <si>
    <t>UIC or registration number of tool</t>
  </si>
  <si>
    <t>Total "Yes"</t>
  </si>
  <si>
    <t>Score</t>
  </si>
  <si>
    <t>Total no. of beneficiaries to verify:</t>
  </si>
  <si>
    <t>Total confirmed beneficiaries:</t>
  </si>
  <si>
    <t>Score:</t>
  </si>
  <si>
    <r>
      <t xml:space="preserve">      </t>
    </r>
    <r>
      <rPr>
        <b/>
        <sz val="10"/>
        <color theme="1"/>
        <rFont val="Times New Roman"/>
        <family val="1"/>
      </rPr>
      <t>Level 1</t>
    </r>
    <r>
      <rPr>
        <sz val="10"/>
        <color theme="1"/>
        <rFont val="Times New Roman"/>
        <family val="1"/>
      </rPr>
      <t>: Implementation/Partner level</t>
    </r>
  </si>
  <si>
    <r>
      <t xml:space="preserve">      </t>
    </r>
    <r>
      <rPr>
        <b/>
        <sz val="10"/>
        <color theme="1"/>
        <rFont val="Times New Roman"/>
        <family val="1"/>
      </rPr>
      <t>Level 2</t>
    </r>
    <r>
      <rPr>
        <sz val="10"/>
        <color theme="1"/>
        <rFont val="Times New Roman"/>
        <family val="1"/>
      </rPr>
      <t>: National/Program Level</t>
    </r>
  </si>
  <si>
    <t>S.N.</t>
  </si>
  <si>
    <t>UIC/Registration No/Service No.</t>
  </si>
  <si>
    <t xml:space="preserve">Date of service </t>
  </si>
  <si>
    <t>Place service was offered</t>
  </si>
  <si>
    <t>Services provided</t>
  </si>
  <si>
    <t>Total Match</t>
  </si>
  <si>
    <t>Sex</t>
  </si>
  <si>
    <t>Phone Number</t>
  </si>
  <si>
    <t>Alternative Phone Number</t>
  </si>
  <si>
    <t>Descriptive/physical Address</t>
  </si>
  <si>
    <t>Remarks (Insert remarks for every failed verification)</t>
  </si>
  <si>
    <t xml:space="preserve">                 Report Period:</t>
  </si>
  <si>
    <t xml:space="preserve">                 Date of Assessment:</t>
  </si>
  <si>
    <t>Identified data issue (where the error was introduced)</t>
  </si>
  <si>
    <t>Corrective measures taken</t>
  </si>
  <si>
    <t>Follow-up steps</t>
  </si>
  <si>
    <t>Timeline</t>
  </si>
  <si>
    <t>Person Responsible</t>
  </si>
  <si>
    <t xml:space="preserve">Comments: </t>
  </si>
  <si>
    <t>Partners/Site Profiling</t>
  </si>
  <si>
    <t>Achieved score in different parts</t>
  </si>
  <si>
    <t>Parts</t>
  </si>
  <si>
    <t>Average score</t>
  </si>
  <si>
    <t>Category</t>
  </si>
  <si>
    <t>Assessment Result</t>
  </si>
  <si>
    <t>No</t>
  </si>
  <si>
    <t>Partially</t>
  </si>
  <si>
    <t>Yes</t>
  </si>
  <si>
    <t>Calculated Score</t>
  </si>
  <si>
    <t>Max. Score</t>
  </si>
  <si>
    <t>Composite %</t>
  </si>
  <si>
    <t>FOR COMPOSITE DQA SCORE</t>
  </si>
  <si>
    <t>Routine monitoring system</t>
  </si>
  <si>
    <t>Individual tracking system</t>
  </si>
  <si>
    <t>Survey and Learning</t>
  </si>
  <si>
    <t xml:space="preserve">FOR DASH BOARD </t>
  </si>
  <si>
    <t xml:space="preserve">Total </t>
  </si>
  <si>
    <t>Data Verification</t>
  </si>
  <si>
    <t>Accuaracy status</t>
  </si>
  <si>
    <t>Over reported</t>
  </si>
  <si>
    <t>Under reported</t>
  </si>
  <si>
    <t>Source documents available</t>
  </si>
  <si>
    <t>Source documents complete</t>
  </si>
  <si>
    <t>Date of source documents correct</t>
  </si>
  <si>
    <t>Total indicator</t>
  </si>
  <si>
    <t>Options of Answer column</t>
  </si>
  <si>
    <t>Meaning</t>
  </si>
  <si>
    <t>Room for some improvement, but not major or urgent</t>
  </si>
  <si>
    <t>Completely</t>
  </si>
  <si>
    <t>Needs major improvement but not urgent</t>
  </si>
  <si>
    <t xml:space="preserve">Partially </t>
  </si>
  <si>
    <t>Needs urgent attention and improvement</t>
  </si>
  <si>
    <t>Not</t>
  </si>
  <si>
    <t>Not applicable or sufficient information is not available to assess element</t>
  </si>
  <si>
    <t>NA</t>
  </si>
  <si>
    <t>None applicable</t>
  </si>
  <si>
    <t>o</t>
  </si>
  <si>
    <t>Observation</t>
  </si>
  <si>
    <t>SI</t>
  </si>
  <si>
    <t>Staff Interview</t>
  </si>
  <si>
    <t>MI</t>
  </si>
  <si>
    <t>Management Interview</t>
  </si>
  <si>
    <t>R</t>
  </si>
  <si>
    <t>Record verification</t>
  </si>
  <si>
    <t>(These are self-populated)</t>
  </si>
  <si>
    <t>Logic</t>
  </si>
  <si>
    <t>Reported value is equal to data verified in record</t>
  </si>
  <si>
    <t>Reported value is more than the data verified in record</t>
  </si>
  <si>
    <t>Reported value is less than the data verified in record</t>
  </si>
  <si>
    <t>10% Sampled recording tool of this month are available?</t>
  </si>
  <si>
    <t>% of recording tools have correct date? (Timeliness)</t>
  </si>
  <si>
    <t>% of recording tools that have all data fields are filled out per logic/rule? (Completeness)</t>
  </si>
  <si>
    <t>% of recording tools have been signed by supervisor? (Validity)</t>
  </si>
  <si>
    <t>%  recording tools have correct UIC (if applicable)/ registration number? (Integrity and consistency)</t>
  </si>
  <si>
    <t>The recording tool has correct UIC (if applicable)/ registration number? (Integrity and consistency)</t>
  </si>
  <si>
    <t>All data fields of recording tool are filled out per logic/rule? (Completeness)</t>
  </si>
  <si>
    <t>The recording tool has correct date? (Timeliness)</t>
  </si>
  <si>
    <t>The recording tool has been signed by supervisor? (Validity)</t>
  </si>
  <si>
    <r>
      <t xml:space="preserve">D8: Follow-up steps refer to longer team measures taken to prevent the error from recurring.  Examples may include: mentoring, technical assistance, training, improved supervision, distribution of guidelines, </t>
    </r>
    <r>
      <rPr>
        <sz val="11"/>
        <rFont val="Times New Roman"/>
        <family val="1"/>
      </rPr>
      <t xml:space="preserve">minor modifications of data collection tool, </t>
    </r>
    <r>
      <rPr>
        <sz val="11"/>
        <color theme="1"/>
        <rFont val="Times New Roman"/>
        <family val="1"/>
      </rPr>
      <t>etc.  Be specific and ensure to budget accordingly, if appropriate.</t>
    </r>
  </si>
  <si>
    <t>C3: Type the data source tool name for the selected indicator</t>
  </si>
  <si>
    <t>C7: Choose "Yes" from drop-down if the recording tool has correct UIC or registration number. Choose "No", if even the form does not have UIC or registration number.</t>
  </si>
  <si>
    <t>C2: Type total number of beneficiaries that are need to be physical confirmation.</t>
  </si>
  <si>
    <t>G4: This is automated cell. DO NOT type here.</t>
  </si>
  <si>
    <t>Note: To fill in data from column K, sample the recording tools and review the recording tools and fill in the findings in "Part B. Verification of sampled recording tools" sheet. Please see detail guide below in section "Part B. Verification of sampled recording tools".</t>
  </si>
  <si>
    <t>Use one sheet for one indicator.</t>
  </si>
  <si>
    <t>C2: Type total number of beneficiaries to be verified</t>
  </si>
  <si>
    <t>A7: Check the box if this verification is at implementation/partner level</t>
  </si>
  <si>
    <t>A8: Check the box if this verification is at national/program level</t>
  </si>
  <si>
    <t>A10: Write serial no. 1, 2 and so on for each record.</t>
  </si>
  <si>
    <t>B10: Write UIC/Registration No./Service No. of the sampled form for electronic verification</t>
  </si>
  <si>
    <t>Partner site profiling</t>
  </si>
  <si>
    <t>C10: Choose "Match" from drop-down list if the demographic information recorded in recording forms are matched with the information provided by beneficiaries during electronic verification, otherwise choose "Mis-match".</t>
  </si>
  <si>
    <t>D11: Choose "Match" from drop-down list if the date of received services recorded in recording forms are matched with the information provided by beneficiaries during electronic verification, otherwise choose "Mis-match".</t>
  </si>
  <si>
    <t>E11: Choose "Match" from drop-down list if the place of received services recorded in recording forms are matched with the information provided by beneficiaries during electronic verification, otherwise choose "Mis-match".</t>
  </si>
  <si>
    <t>F11: Choose "Match" from drop-down list if the received service recorded in recording forms are matched with the information provided by beneficiaries during electronic verification, otherwise choose "Mis-match".</t>
  </si>
  <si>
    <t>95% - 100%</t>
  </si>
  <si>
    <t>&lt;95%</t>
  </si>
  <si>
    <t>K8: Choose "95% - 100% " and "Below 95%" from drop-down according to the score obtained in the C102 cell of "Part B. Verification of sampled recording tools" sheet for the respective indicator and month.</t>
  </si>
  <si>
    <t>L8: Choose "95% - 100% " and "Below 95%" from drop-down according to the score obtained in the C102 cell of "Part B. Verification of sampled recording tools" sheet for the respective indicator and month.</t>
  </si>
  <si>
    <t>M8: Choose "95% - 100% " and "Below 95%" from drop-down according to the score obtained in the C102 cell of "Part B. Verification of sampled recording tools" sheet for the respective indicator and month.</t>
  </si>
  <si>
    <t>N8: Choose "95% - 100% " and "Below 95%" from drop-down according to the score obtained in the C102 cell of "Part B. Verification of sampled recording tools" sheet for the respective indicator and month.</t>
  </si>
  <si>
    <t>J2: This is automated cell. DO NOT type here.</t>
  </si>
  <si>
    <t>Part C-2: Electronic Verification of Beneficiaries</t>
  </si>
  <si>
    <t>Indicator(s) with verification factor +/-5%</t>
  </si>
  <si>
    <t>Reported value</t>
  </si>
  <si>
    <t>Verified value</t>
  </si>
  <si>
    <t>Verification factors</t>
  </si>
  <si>
    <t>Summary scores of the reviewed forms</t>
  </si>
  <si>
    <t>Part B: Recording tools verification checklist</t>
  </si>
  <si>
    <t>Confirmation of services after physical meeting</t>
  </si>
  <si>
    <t>Part A: Data Recounting Checklist</t>
  </si>
  <si>
    <t>Part C-1: Physical Verification of Beneficiaries</t>
  </si>
  <si>
    <t>Part D: Data Improvement Plan</t>
  </si>
  <si>
    <t>Part D: Data Quality Improvement Action Plan</t>
  </si>
  <si>
    <t>Tick applicable level of verification (one or both)</t>
  </si>
  <si>
    <t>Part A. Data Recounting</t>
  </si>
  <si>
    <t>Part B: Recording Tools</t>
  </si>
  <si>
    <t>Recieved Services</t>
  </si>
  <si>
    <t xml:space="preserve"> Date Service Received</t>
  </si>
  <si>
    <t>This is an automated sheet. Please see the category that the assessment gives at cell C11.</t>
  </si>
  <si>
    <t>Part C-1: Physical Verification of Beneficiaries Checklist</t>
  </si>
  <si>
    <t>Part C-2: Electronic Verification of Beneficiaries Checklist</t>
  </si>
  <si>
    <t>Part B: Recording Tools Verification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</si>
</sst>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5" x14ac:knownFonts="1">
    <font>
      <sz val="11"/>
      <color theme="1"/>
      <name val="Calibri"/>
      <family val="2"/>
      <scheme val="minor"/>
    </font>
    <font>
      <sz val="10"/>
      <name val="Arial"/>
      <family val="2"/>
    </font>
    <font>
      <sz val="11"/>
      <name val="Arial"/>
      <family val="2"/>
    </font>
    <font>
      <b/>
      <sz val="10"/>
      <name val="Arial"/>
      <family val="2"/>
    </font>
    <font>
      <sz val="10"/>
      <color indexed="10"/>
      <name val="Arial"/>
      <family val="2"/>
    </font>
    <font>
      <sz val="10"/>
      <color indexed="9"/>
      <name val="Arial"/>
      <family val="2"/>
    </font>
    <font>
      <sz val="10"/>
      <color theme="1"/>
      <name val="Arial"/>
      <family val="2"/>
    </font>
    <font>
      <sz val="10"/>
      <color rgb="FFFF0000"/>
      <name val="Arial"/>
      <family val="2"/>
    </font>
    <font>
      <sz val="11"/>
      <color theme="1"/>
      <name val="Calibri"/>
      <family val="2"/>
      <scheme val="minor"/>
    </font>
    <font>
      <b/>
      <sz val="10"/>
      <name val="Calibri"/>
      <family val="2"/>
      <scheme val="minor"/>
    </font>
    <font>
      <sz val="9"/>
      <name val="Calibri"/>
      <family val="2"/>
      <scheme val="minor"/>
    </font>
    <font>
      <sz val="10"/>
      <color theme="0"/>
      <name val="Arial"/>
      <family val="2"/>
    </font>
    <font>
      <b/>
      <sz val="11"/>
      <color theme="1"/>
      <name val="Calibri"/>
      <family val="2"/>
      <scheme val="minor"/>
    </font>
    <font>
      <sz val="11"/>
      <color rgb="FFFF0000"/>
      <name val="Arial"/>
      <family val="2"/>
    </font>
    <font>
      <sz val="9"/>
      <color theme="1"/>
      <name val="Segoe UI"/>
      <family val="2"/>
    </font>
    <font>
      <sz val="16"/>
      <color theme="1"/>
      <name val="Calibri Light"/>
      <family val="1"/>
      <scheme val="major"/>
    </font>
    <font>
      <sz val="10"/>
      <color theme="1"/>
      <name val="Calibri"/>
      <family val="2"/>
      <scheme val="minor"/>
    </font>
    <font>
      <i/>
      <sz val="10"/>
      <color theme="1"/>
      <name val="Times New Roman"/>
      <family val="1"/>
    </font>
    <font>
      <b/>
      <sz val="10"/>
      <color theme="1"/>
      <name val="Times New Roman"/>
      <family val="1"/>
    </font>
    <font>
      <sz val="10"/>
      <color theme="1"/>
      <name val="Times New Roman"/>
      <family val="1"/>
    </font>
    <font>
      <b/>
      <sz val="12"/>
      <color theme="1"/>
      <name val="Calibri"/>
      <family val="2"/>
      <scheme val="minor"/>
    </font>
    <font>
      <sz val="12"/>
      <color theme="1"/>
      <name val="Calibri"/>
      <family val="2"/>
      <scheme val="minor"/>
    </font>
    <font>
      <sz val="10"/>
      <name val="Times New Roman"/>
      <family val="1"/>
    </font>
    <font>
      <b/>
      <sz val="11"/>
      <name val="Times New Roman"/>
      <family val="1"/>
    </font>
    <font>
      <sz val="11"/>
      <color theme="1"/>
      <name val="Times New Roman"/>
      <family val="1"/>
    </font>
    <font>
      <b/>
      <sz val="11"/>
      <color theme="1"/>
      <name val="Times New Roman"/>
      <family val="1"/>
    </font>
    <font>
      <b/>
      <sz val="10"/>
      <name val="Times New Roman"/>
      <family val="1"/>
    </font>
    <font>
      <sz val="9"/>
      <name val="Times New Roman"/>
      <family val="1"/>
    </font>
    <font>
      <b/>
      <sz val="9"/>
      <name val="Times New Roman"/>
      <family val="1"/>
    </font>
    <font>
      <sz val="11"/>
      <name val="Times New Roman"/>
      <family val="1"/>
    </font>
    <font>
      <sz val="11"/>
      <color rgb="FFFF0000"/>
      <name val="Times New Roman"/>
      <family val="1"/>
    </font>
    <font>
      <b/>
      <sz val="12"/>
      <color theme="1"/>
      <name val="Times New Roman"/>
      <family val="1"/>
    </font>
    <font>
      <sz val="12"/>
      <color theme="1"/>
      <name val="Times New Roman"/>
      <family val="1"/>
    </font>
    <font>
      <b/>
      <sz val="12"/>
      <color rgb="FF000000"/>
      <name val="Times New Roman"/>
      <family val="1"/>
    </font>
    <font>
      <b/>
      <sz val="12"/>
      <name val="Times New Roman"/>
      <family val="1"/>
    </font>
    <font>
      <b/>
      <sz val="14"/>
      <color rgb="FF4472C4"/>
      <name val="Times New Roman"/>
      <family val="1"/>
    </font>
    <font>
      <b/>
      <sz val="11"/>
      <color rgb="FF4472C4"/>
      <name val="Arial"/>
      <family val="2"/>
    </font>
    <font>
      <b/>
      <sz val="11"/>
      <color rgb="FF4472C4"/>
      <name val="Times New Roman"/>
      <family val="1"/>
    </font>
    <font>
      <b/>
      <sz val="11"/>
      <color rgb="FF4472C4"/>
      <name val="Calibri"/>
      <family val="2"/>
      <scheme val="minor"/>
    </font>
    <font>
      <b/>
      <sz val="14"/>
      <color rgb="FF4472C4"/>
      <name val="Calibri"/>
      <family val="2"/>
      <scheme val="minor"/>
    </font>
    <font>
      <sz val="11"/>
      <color rgb="FF4472C4"/>
      <name val="Times New Roman"/>
      <family val="1"/>
    </font>
    <font>
      <sz val="11"/>
      <color rgb="FF4472C4"/>
      <name val="Calibri"/>
      <family val="2"/>
      <scheme val="minor"/>
    </font>
    <font>
      <sz val="14"/>
      <color rgb="FF4472C4"/>
      <name val="Times New Roman"/>
      <family val="1"/>
    </font>
    <font>
      <sz val="14"/>
      <color rgb="FF4472C4"/>
      <name val="Arial"/>
      <family val="2"/>
    </font>
    <font>
      <b/>
      <sz val="9"/>
      <name val="Calibri"/>
      <family val="2"/>
      <scheme val="minor"/>
    </font>
  </fonts>
  <fills count="17">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rgb="FFDFE1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4" tint="0.79998168889431442"/>
        <bgColor theme="6"/>
      </patternFill>
    </fill>
    <fill>
      <patternFill patternType="solid">
        <fgColor theme="0"/>
        <bgColor indexed="64"/>
      </patternFill>
    </fill>
  </fills>
  <borders count="77">
    <border>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auto="1"/>
      </left>
      <right/>
      <top/>
      <bottom/>
      <diagonal/>
    </border>
    <border>
      <left/>
      <right style="medium">
        <color auto="1"/>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style="thin">
        <color theme="1"/>
      </left>
      <right style="thin">
        <color theme="1"/>
      </right>
      <top style="medium">
        <color theme="1"/>
      </top>
      <bottom/>
      <diagonal/>
    </border>
    <border>
      <left style="thin">
        <color theme="1"/>
      </left>
      <right style="thin">
        <color theme="1"/>
      </right>
      <top/>
      <bottom style="medium">
        <color theme="1"/>
      </bottom>
      <diagonal/>
    </border>
    <border>
      <left style="thin">
        <color theme="1"/>
      </left>
      <right/>
      <top style="thin">
        <color theme="1"/>
      </top>
      <bottom/>
      <diagonal/>
    </border>
  </borders>
  <cellStyleXfs count="4">
    <xf numFmtId="0" fontId="0" fillId="0" borderId="0"/>
    <xf numFmtId="0" fontId="1" fillId="0" borderId="0"/>
    <xf numFmtId="9" fontId="1" fillId="0" borderId="0" applyFont="0" applyFill="0" applyBorder="0" applyAlignment="0" applyProtection="0"/>
    <xf numFmtId="9" fontId="8" fillId="0" borderId="0" applyFont="0" applyFill="0" applyBorder="0" applyAlignment="0" applyProtection="0"/>
  </cellStyleXfs>
  <cellXfs count="425">
    <xf numFmtId="0" fontId="0" fillId="0" borderId="0" xfId="0"/>
    <xf numFmtId="0" fontId="1" fillId="0" borderId="0" xfId="1"/>
    <xf numFmtId="0" fontId="2" fillId="0" borderId="5" xfId="1" applyFont="1" applyBorder="1" applyAlignment="1">
      <alignment vertical="top"/>
    </xf>
    <xf numFmtId="0" fontId="4" fillId="0" borderId="0" xfId="1" applyFont="1"/>
    <xf numFmtId="0" fontId="1" fillId="0" borderId="0" xfId="1" applyProtection="1">
      <protection locked="0"/>
    </xf>
    <xf numFmtId="0" fontId="4" fillId="0" borderId="0" xfId="1" applyFont="1" applyProtection="1">
      <protection locked="0"/>
    </xf>
    <xf numFmtId="0" fontId="1" fillId="0" borderId="19" xfId="1" applyBorder="1" applyAlignment="1">
      <alignment horizontal="center" vertical="center"/>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9" xfId="1" applyFont="1" applyBorder="1" applyAlignment="1">
      <alignment horizontal="center" vertical="center" wrapText="1"/>
    </xf>
    <xf numFmtId="0" fontId="5" fillId="0" borderId="0" xfId="1" applyFont="1"/>
    <xf numFmtId="0" fontId="2" fillId="0" borderId="0" xfId="1" applyFont="1" applyAlignment="1" applyProtection="1">
      <alignment vertical="center" wrapText="1"/>
      <protection locked="0"/>
    </xf>
    <xf numFmtId="0" fontId="1" fillId="2" borderId="1" xfId="1" applyFill="1" applyBorder="1"/>
    <xf numFmtId="0" fontId="1" fillId="2" borderId="9" xfId="1" applyFill="1" applyBorder="1"/>
    <xf numFmtId="0" fontId="1" fillId="2" borderId="10" xfId="1" applyFill="1" applyBorder="1"/>
    <xf numFmtId="0" fontId="1" fillId="0" borderId="9" xfId="1" applyBorder="1"/>
    <xf numFmtId="0" fontId="1" fillId="0" borderId="11" xfId="1" applyBorder="1"/>
    <xf numFmtId="0" fontId="1" fillId="0" borderId="1" xfId="1" applyBorder="1"/>
    <xf numFmtId="0" fontId="1" fillId="0" borderId="3" xfId="1" applyBorder="1"/>
    <xf numFmtId="0" fontId="1" fillId="0" borderId="12" xfId="1" applyBorder="1"/>
    <xf numFmtId="0" fontId="1" fillId="0" borderId="13" xfId="1" applyBorder="1"/>
    <xf numFmtId="0" fontId="1" fillId="0" borderId="14" xfId="1" applyBorder="1"/>
    <xf numFmtId="9" fontId="1" fillId="0" borderId="3" xfId="2" applyBorder="1"/>
    <xf numFmtId="0" fontId="1" fillId="0" borderId="5" xfId="1" applyBorder="1"/>
    <xf numFmtId="0" fontId="1" fillId="0" borderId="15" xfId="1" applyBorder="1"/>
    <xf numFmtId="0" fontId="1" fillId="0" borderId="16" xfId="1" applyBorder="1"/>
    <xf numFmtId="0" fontId="1" fillId="0" borderId="17" xfId="1" applyBorder="1"/>
    <xf numFmtId="9" fontId="1" fillId="0" borderId="5" xfId="2" applyBorder="1"/>
    <xf numFmtId="0" fontId="1" fillId="0" borderId="18" xfId="1" applyBorder="1"/>
    <xf numFmtId="0" fontId="1" fillId="0" borderId="20" xfId="1" applyBorder="1"/>
    <xf numFmtId="0" fontId="1" fillId="0" borderId="21" xfId="1" applyBorder="1"/>
    <xf numFmtId="0" fontId="1" fillId="0" borderId="22" xfId="1" applyBorder="1"/>
    <xf numFmtId="0" fontId="1" fillId="0" borderId="23" xfId="1" applyBorder="1"/>
    <xf numFmtId="0" fontId="3" fillId="0" borderId="24" xfId="1" applyFont="1" applyBorder="1"/>
    <xf numFmtId="0" fontId="3" fillId="0" borderId="25" xfId="1" applyFont="1" applyBorder="1"/>
    <xf numFmtId="0" fontId="3" fillId="0" borderId="26" xfId="1" applyFont="1" applyBorder="1"/>
    <xf numFmtId="164" fontId="1" fillId="0" borderId="10" xfId="1" applyNumberFormat="1" applyBorder="1"/>
    <xf numFmtId="164" fontId="1" fillId="0" borderId="11" xfId="1" applyNumberFormat="1" applyBorder="1"/>
    <xf numFmtId="1" fontId="1" fillId="0" borderId="0" xfId="1" applyNumberFormat="1"/>
    <xf numFmtId="164" fontId="1" fillId="0" borderId="13" xfId="1" applyNumberFormat="1" applyBorder="1"/>
    <xf numFmtId="164" fontId="1" fillId="0" borderId="14" xfId="1" applyNumberFormat="1" applyBorder="1"/>
    <xf numFmtId="164" fontId="1" fillId="0" borderId="16" xfId="1" applyNumberFormat="1" applyBorder="1"/>
    <xf numFmtId="164" fontId="1" fillId="0" borderId="17" xfId="1" applyNumberFormat="1" applyBorder="1"/>
    <xf numFmtId="164" fontId="1" fillId="3" borderId="0" xfId="1" applyNumberFormat="1" applyFill="1" applyAlignment="1">
      <alignment horizontal="right" vertical="center"/>
    </xf>
    <xf numFmtId="164" fontId="1" fillId="0" borderId="0" xfId="1" applyNumberFormat="1" applyProtection="1">
      <protection locked="0"/>
    </xf>
    <xf numFmtId="9" fontId="1" fillId="0" borderId="0" xfId="2"/>
    <xf numFmtId="0" fontId="0" fillId="0" borderId="0" xfId="0" applyAlignment="1">
      <alignment horizontal="center" vertical="center"/>
    </xf>
    <xf numFmtId="0" fontId="1" fillId="0" borderId="29" xfId="1" applyBorder="1"/>
    <xf numFmtId="0" fontId="1" fillId="0" borderId="30" xfId="1" applyBorder="1"/>
    <xf numFmtId="0" fontId="1" fillId="0" borderId="31" xfId="1" applyBorder="1"/>
    <xf numFmtId="165" fontId="1" fillId="2" borderId="18" xfId="3" applyNumberFormat="1" applyFont="1" applyFill="1" applyBorder="1"/>
    <xf numFmtId="0" fontId="2" fillId="0" borderId="0" xfId="0" applyFont="1" applyAlignment="1">
      <alignment vertical="top"/>
    </xf>
    <xf numFmtId="9" fontId="7" fillId="0" borderId="0" xfId="0" applyNumberFormat="1" applyFont="1"/>
    <xf numFmtId="0" fontId="1" fillId="0" borderId="0" xfId="0" applyFont="1"/>
    <xf numFmtId="0" fontId="9" fillId="4" borderId="25" xfId="1" applyFont="1" applyFill="1" applyBorder="1" applyAlignment="1">
      <alignment vertical="center" wrapText="1"/>
    </xf>
    <xf numFmtId="0" fontId="9" fillId="4" borderId="34" xfId="1" applyFont="1" applyFill="1" applyBorder="1" applyAlignment="1">
      <alignment vertical="center" wrapText="1"/>
    </xf>
    <xf numFmtId="9" fontId="1" fillId="0" borderId="0" xfId="3" applyFont="1"/>
    <xf numFmtId="0" fontId="12" fillId="0" borderId="0" xfId="0" applyFont="1"/>
    <xf numFmtId="0" fontId="0" fillId="0" borderId="45" xfId="0" applyBorder="1"/>
    <xf numFmtId="0" fontId="0" fillId="0" borderId="47" xfId="0" applyBorder="1"/>
    <xf numFmtId="0" fontId="12" fillId="0" borderId="47" xfId="0" applyFont="1" applyBorder="1"/>
    <xf numFmtId="0" fontId="12" fillId="0" borderId="48" xfId="0" applyFont="1" applyBorder="1"/>
    <xf numFmtId="0" fontId="0" fillId="0" borderId="50" xfId="0" applyBorder="1"/>
    <xf numFmtId="0" fontId="0" fillId="0" borderId="49" xfId="0" applyBorder="1"/>
    <xf numFmtId="0" fontId="0" fillId="0" borderId="38" xfId="0" applyBorder="1"/>
    <xf numFmtId="0" fontId="0" fillId="0" borderId="28" xfId="0" applyBorder="1"/>
    <xf numFmtId="0" fontId="0" fillId="0" borderId="33" xfId="0" applyBorder="1"/>
    <xf numFmtId="0" fontId="0" fillId="0" borderId="48" xfId="0" applyBorder="1"/>
    <xf numFmtId="0" fontId="12" fillId="0" borderId="49" xfId="0" applyFont="1" applyBorder="1"/>
    <xf numFmtId="0" fontId="0" fillId="0" borderId="0" xfId="0" applyAlignment="1">
      <alignment horizontal="center"/>
    </xf>
    <xf numFmtId="0" fontId="0" fillId="0" borderId="28" xfId="0" applyBorder="1" applyAlignment="1">
      <alignment horizontal="center"/>
    </xf>
    <xf numFmtId="0" fontId="12" fillId="5" borderId="45" xfId="0" applyFont="1" applyFill="1" applyBorder="1"/>
    <xf numFmtId="0" fontId="0" fillId="0" borderId="50" xfId="0" applyBorder="1" applyAlignment="1">
      <alignment horizontal="left"/>
    </xf>
    <xf numFmtId="0" fontId="0" fillId="0" borderId="0" xfId="0" applyAlignment="1">
      <alignment vertical="center"/>
    </xf>
    <xf numFmtId="0" fontId="0" fillId="0" borderId="0" xfId="0" applyFill="1"/>
    <xf numFmtId="0" fontId="0" fillId="0" borderId="0" xfId="0" applyAlignment="1">
      <alignment vertical="center" wrapText="1"/>
    </xf>
    <xf numFmtId="0" fontId="12" fillId="0" borderId="0" xfId="0" applyFont="1" applyAlignment="1">
      <alignment vertical="center" wrapText="1"/>
    </xf>
    <xf numFmtId="0" fontId="16" fillId="0" borderId="0" xfId="0" applyFont="1" applyAlignment="1">
      <alignment vertical="center"/>
    </xf>
    <xf numFmtId="0" fontId="16" fillId="0" borderId="0" xfId="0" applyFont="1"/>
    <xf numFmtId="0" fontId="24" fillId="0" borderId="0" xfId="0" applyFont="1"/>
    <xf numFmtId="0" fontId="24" fillId="0" borderId="49" xfId="0" applyFont="1" applyFill="1" applyBorder="1" applyAlignment="1">
      <alignment horizontal="left" vertical="center"/>
    </xf>
    <xf numFmtId="0" fontId="24" fillId="0" borderId="0" xfId="0" applyFont="1" applyFill="1" applyAlignment="1">
      <alignment horizontal="left" vertical="center" wrapText="1"/>
    </xf>
    <xf numFmtId="0" fontId="24" fillId="0" borderId="0" xfId="0" applyFont="1" applyFill="1"/>
    <xf numFmtId="0" fontId="24" fillId="0" borderId="0" xfId="0" applyFont="1" applyFill="1" applyAlignment="1">
      <alignment horizontal="left" vertical="center"/>
    </xf>
    <xf numFmtId="0" fontId="24" fillId="0" borderId="50" xfId="0" applyFont="1" applyFill="1" applyBorder="1" applyAlignment="1">
      <alignment horizontal="left" vertical="center"/>
    </xf>
    <xf numFmtId="0" fontId="24" fillId="10" borderId="47" xfId="0" applyFont="1" applyFill="1" applyBorder="1" applyAlignment="1">
      <alignment vertical="center"/>
    </xf>
    <xf numFmtId="0" fontId="24" fillId="10" borderId="48" xfId="0" applyFont="1" applyFill="1" applyBorder="1" applyAlignment="1">
      <alignment vertical="center"/>
    </xf>
    <xf numFmtId="0" fontId="24" fillId="0" borderId="0" xfId="0" applyFont="1" applyBorder="1" applyAlignment="1">
      <alignment vertical="center"/>
    </xf>
    <xf numFmtId="0" fontId="24" fillId="0" borderId="50" xfId="0" applyFont="1" applyBorder="1" applyAlignment="1">
      <alignment vertical="center"/>
    </xf>
    <xf numFmtId="0" fontId="24" fillId="10" borderId="0" xfId="0" applyFont="1" applyFill="1" applyBorder="1" applyAlignment="1">
      <alignment vertical="center"/>
    </xf>
    <xf numFmtId="0" fontId="24" fillId="10" borderId="50" xfId="0" applyFont="1" applyFill="1" applyBorder="1" applyAlignment="1">
      <alignment vertical="center"/>
    </xf>
    <xf numFmtId="0" fontId="24" fillId="7" borderId="0" xfId="0" applyFont="1" applyFill="1"/>
    <xf numFmtId="0" fontId="26" fillId="6" borderId="33" xfId="1" applyFont="1" applyFill="1" applyBorder="1" applyAlignment="1" applyProtection="1">
      <alignment horizontal="center" vertical="center" wrapText="1"/>
      <protection locked="0"/>
    </xf>
    <xf numFmtId="0" fontId="32" fillId="0" borderId="0" xfId="0" applyFont="1"/>
    <xf numFmtId="0" fontId="21" fillId="0" borderId="0" xfId="0" applyFont="1"/>
    <xf numFmtId="0" fontId="34" fillId="0" borderId="0" xfId="0" applyFont="1" applyAlignment="1">
      <alignment horizontal="right" vertical="center"/>
    </xf>
    <xf numFmtId="0" fontId="31" fillId="0" borderId="0" xfId="0" applyFont="1" applyAlignment="1">
      <alignment horizontal="right" vertical="center" wrapText="1"/>
    </xf>
    <xf numFmtId="0" fontId="21" fillId="0" borderId="0" xfId="0" applyFont="1" applyAlignment="1">
      <alignment vertical="center" wrapText="1"/>
    </xf>
    <xf numFmtId="0" fontId="32" fillId="0" borderId="0" xfId="0" applyFont="1" applyAlignment="1">
      <alignment vertical="center" wrapText="1"/>
    </xf>
    <xf numFmtId="0" fontId="31" fillId="0" borderId="0" xfId="0" applyFont="1" applyAlignment="1">
      <alignment horizontal="left" vertical="center"/>
    </xf>
    <xf numFmtId="0" fontId="20" fillId="0" borderId="0" xfId="0" applyFont="1" applyAlignment="1">
      <alignment horizontal="left" vertical="center"/>
    </xf>
    <xf numFmtId="0" fontId="32" fillId="0" borderId="0" xfId="0" applyFont="1" applyAlignment="1">
      <alignment horizontal="left" vertical="center" wrapText="1"/>
    </xf>
    <xf numFmtId="0" fontId="31" fillId="0" borderId="0" xfId="0" applyFont="1" applyAlignment="1">
      <alignment vertical="center" wrapText="1"/>
    </xf>
    <xf numFmtId="0" fontId="32" fillId="0" borderId="0" xfId="0" applyFont="1" applyAlignment="1">
      <alignment vertical="center"/>
    </xf>
    <xf numFmtId="0" fontId="21" fillId="0" borderId="0" xfId="0" applyFont="1" applyAlignment="1">
      <alignment vertical="center"/>
    </xf>
    <xf numFmtId="0" fontId="31" fillId="6" borderId="13" xfId="0" applyFont="1" applyFill="1" applyBorder="1" applyAlignment="1">
      <alignment horizontal="center" vertical="center" wrapText="1"/>
    </xf>
    <xf numFmtId="0" fontId="32" fillId="0" borderId="13" xfId="0" applyFont="1" applyBorder="1" applyAlignment="1">
      <alignment vertical="center" wrapText="1"/>
    </xf>
    <xf numFmtId="0" fontId="21" fillId="0" borderId="13" xfId="0" applyFont="1" applyBorder="1" applyAlignment="1">
      <alignment vertical="center" wrapText="1"/>
    </xf>
    <xf numFmtId="0" fontId="32" fillId="10" borderId="13" xfId="0" applyFont="1" applyFill="1" applyBorder="1" applyAlignment="1">
      <alignment vertical="center" wrapText="1"/>
    </xf>
    <xf numFmtId="0" fontId="21" fillId="10" borderId="13" xfId="0" applyFont="1" applyFill="1" applyBorder="1" applyAlignment="1">
      <alignment vertical="center" wrapText="1"/>
    </xf>
    <xf numFmtId="0" fontId="32" fillId="0" borderId="0" xfId="0" applyFont="1" applyAlignment="1">
      <alignment wrapText="1"/>
    </xf>
    <xf numFmtId="0" fontId="21" fillId="0" borderId="0" xfId="0" applyFont="1" applyAlignment="1">
      <alignment wrapText="1"/>
    </xf>
    <xf numFmtId="0" fontId="35" fillId="0" borderId="0" xfId="0" applyFont="1"/>
    <xf numFmtId="0" fontId="37" fillId="0" borderId="0" xfId="0" applyFont="1"/>
    <xf numFmtId="0" fontId="38" fillId="0" borderId="0" xfId="0" applyFont="1"/>
    <xf numFmtId="0" fontId="35" fillId="0" borderId="0" xfId="0" applyFont="1" applyAlignment="1">
      <alignment vertical="center"/>
    </xf>
    <xf numFmtId="0" fontId="39" fillId="0" borderId="0" xfId="0" applyFont="1" applyAlignment="1">
      <alignment vertical="center"/>
    </xf>
    <xf numFmtId="0" fontId="39" fillId="0" borderId="0" xfId="0" applyFont="1"/>
    <xf numFmtId="0" fontId="40" fillId="0" borderId="0" xfId="0" applyFont="1"/>
    <xf numFmtId="0" fontId="41" fillId="0" borderId="0" xfId="0" applyFont="1"/>
    <xf numFmtId="9" fontId="0" fillId="0" borderId="0" xfId="0" applyNumberFormat="1"/>
    <xf numFmtId="0" fontId="0" fillId="0" borderId="0" xfId="0" quotePrefix="1"/>
    <xf numFmtId="0" fontId="38" fillId="0" borderId="0" xfId="0" quotePrefix="1" applyFont="1"/>
    <xf numFmtId="0" fontId="12" fillId="0" borderId="50" xfId="0" applyFont="1" applyBorder="1"/>
    <xf numFmtId="9" fontId="0" fillId="0" borderId="50" xfId="0" applyNumberFormat="1" applyBorder="1"/>
    <xf numFmtId="0" fontId="37" fillId="0" borderId="52" xfId="0" applyFont="1" applyBorder="1"/>
    <xf numFmtId="0" fontId="12" fillId="0" borderId="30" xfId="0" applyFont="1" applyBorder="1"/>
    <xf numFmtId="9" fontId="12" fillId="0" borderId="52" xfId="3" applyFont="1" applyBorder="1"/>
    <xf numFmtId="0" fontId="35" fillId="0" borderId="73" xfId="0" applyFont="1" applyBorder="1"/>
    <xf numFmtId="0" fontId="12" fillId="0" borderId="68" xfId="0" quotePrefix="1" applyFont="1" applyBorder="1"/>
    <xf numFmtId="0" fontId="24" fillId="0" borderId="50" xfId="0" applyFont="1" applyFill="1" applyBorder="1" applyAlignment="1">
      <alignment horizontal="left" vertical="center" wrapText="1"/>
    </xf>
    <xf numFmtId="0" fontId="24" fillId="7" borderId="49" xfId="0" applyFont="1" applyFill="1" applyBorder="1" applyAlignment="1">
      <alignment horizontal="left" vertical="center"/>
    </xf>
    <xf numFmtId="0" fontId="24" fillId="7" borderId="0" xfId="0" applyFont="1" applyFill="1" applyAlignment="1">
      <alignment horizontal="left" vertical="center"/>
    </xf>
    <xf numFmtId="0" fontId="24" fillId="7" borderId="50" xfId="0" applyFont="1" applyFill="1" applyBorder="1" applyAlignment="1">
      <alignment horizontal="left" vertical="center"/>
    </xf>
    <xf numFmtId="0" fontId="18" fillId="6" borderId="34" xfId="1" applyFont="1" applyFill="1" applyBorder="1" applyAlignment="1" applyProtection="1">
      <alignment horizontal="center" vertical="center" wrapText="1"/>
      <protection locked="0"/>
    </xf>
    <xf numFmtId="0" fontId="18" fillId="6" borderId="38" xfId="1" applyFont="1" applyFill="1" applyBorder="1" applyAlignment="1" applyProtection="1">
      <alignment horizontal="center" vertical="center" wrapText="1"/>
      <protection locked="0"/>
    </xf>
    <xf numFmtId="0" fontId="37" fillId="0" borderId="30" xfId="0" applyFont="1" applyBorder="1"/>
    <xf numFmtId="0" fontId="26" fillId="6" borderId="34" xfId="1" applyFont="1" applyFill="1" applyBorder="1" applyAlignment="1" applyProtection="1">
      <alignment horizontal="center" vertical="center" wrapText="1"/>
      <protection locked="0"/>
    </xf>
    <xf numFmtId="0" fontId="24" fillId="0" borderId="0" xfId="0" applyFont="1" applyFill="1" applyBorder="1" applyAlignment="1">
      <alignment vertical="center"/>
    </xf>
    <xf numFmtId="0" fontId="24" fillId="0" borderId="50" xfId="0" applyFont="1" applyFill="1" applyBorder="1" applyAlignment="1">
      <alignment vertical="center"/>
    </xf>
    <xf numFmtId="0" fontId="24" fillId="7" borderId="0" xfId="0" applyFont="1" applyFill="1" applyBorder="1" applyAlignment="1">
      <alignment vertical="center"/>
    </xf>
    <xf numFmtId="0" fontId="24" fillId="7" borderId="50" xfId="0" applyFont="1" applyFill="1" applyBorder="1" applyAlignment="1">
      <alignment vertical="center"/>
    </xf>
    <xf numFmtId="9" fontId="0" fillId="0" borderId="50" xfId="0" applyNumberFormat="1" applyBorder="1" applyAlignment="1">
      <alignment horizontal="right"/>
    </xf>
    <xf numFmtId="0" fontId="35" fillId="0" borderId="0" xfId="0" applyFont="1" applyBorder="1" applyProtection="1">
      <protection locked="0"/>
    </xf>
    <xf numFmtId="0" fontId="32" fillId="0" borderId="0" xfId="0" applyFont="1" applyAlignment="1" applyProtection="1">
      <alignment horizontal="left"/>
      <protection locked="0"/>
    </xf>
    <xf numFmtId="0" fontId="21" fillId="0" borderId="0" xfId="0" applyFont="1" applyProtection="1">
      <protection locked="0"/>
    </xf>
    <xf numFmtId="0" fontId="32" fillId="12" borderId="60" xfId="0" applyFont="1" applyFill="1" applyBorder="1" applyAlignment="1" applyProtection="1">
      <alignment horizontal="left" vertical="top"/>
      <protection locked="0"/>
    </xf>
    <xf numFmtId="0" fontId="31" fillId="0" borderId="70" xfId="0" applyFont="1" applyBorder="1" applyAlignment="1" applyProtection="1">
      <alignment vertical="top"/>
      <protection locked="0"/>
    </xf>
    <xf numFmtId="0" fontId="32" fillId="0" borderId="60" xfId="0" applyFont="1" applyBorder="1" applyAlignment="1" applyProtection="1">
      <alignment horizontal="left" vertical="top"/>
      <protection locked="0"/>
    </xf>
    <xf numFmtId="0" fontId="31" fillId="0" borderId="76" xfId="0" applyFont="1" applyBorder="1" applyAlignment="1" applyProtection="1">
      <alignment vertical="top"/>
      <protection locked="0"/>
    </xf>
    <xf numFmtId="0" fontId="21" fillId="0" borderId="60" xfId="0" applyFont="1" applyBorder="1" applyAlignment="1" applyProtection="1">
      <alignment vertical="top"/>
      <protection locked="0"/>
    </xf>
    <xf numFmtId="0" fontId="31" fillId="0" borderId="60" xfId="0" applyFont="1" applyBorder="1" applyAlignment="1" applyProtection="1">
      <alignment horizontal="left" vertical="top"/>
      <protection locked="0"/>
    </xf>
    <xf numFmtId="0" fontId="21" fillId="0" borderId="0" xfId="0" applyFont="1" applyAlignment="1" applyProtection="1">
      <alignment vertical="top"/>
      <protection locked="0"/>
    </xf>
    <xf numFmtId="0" fontId="32" fillId="0" borderId="62" xfId="0" applyFont="1" applyBorder="1" applyAlignment="1" applyProtection="1">
      <alignment horizontal="left"/>
      <protection locked="0"/>
    </xf>
    <xf numFmtId="0" fontId="32" fillId="0" borderId="63" xfId="0" applyFont="1" applyBorder="1" applyAlignment="1" applyProtection="1">
      <alignment horizontal="left"/>
      <protection locked="0"/>
    </xf>
    <xf numFmtId="0" fontId="32" fillId="0" borderId="64" xfId="0" applyFont="1" applyBorder="1" applyAlignment="1" applyProtection="1">
      <alignment horizontal="left"/>
      <protection locked="0"/>
    </xf>
    <xf numFmtId="0" fontId="32" fillId="9" borderId="56" xfId="0" applyFont="1" applyFill="1" applyBorder="1" applyAlignment="1" applyProtection="1">
      <alignment horizontal="left"/>
      <protection locked="0"/>
    </xf>
    <xf numFmtId="0" fontId="32" fillId="9" borderId="57" xfId="0" applyFont="1" applyFill="1" applyBorder="1" applyAlignment="1" applyProtection="1">
      <alignment horizontal="left"/>
      <protection locked="0"/>
    </xf>
    <xf numFmtId="0" fontId="32" fillId="9" borderId="63" xfId="0" applyFont="1" applyFill="1" applyBorder="1" applyAlignment="1" applyProtection="1">
      <alignment horizontal="left"/>
      <protection locked="0"/>
    </xf>
    <xf numFmtId="0" fontId="32" fillId="10" borderId="63" xfId="0" applyFont="1" applyFill="1" applyBorder="1" applyAlignment="1" applyProtection="1">
      <alignment horizontal="left"/>
      <protection locked="0"/>
    </xf>
    <xf numFmtId="0" fontId="32" fillId="0" borderId="56" xfId="0" applyFont="1" applyBorder="1" applyAlignment="1" applyProtection="1">
      <alignment horizontal="left"/>
      <protection locked="0"/>
    </xf>
    <xf numFmtId="0" fontId="32" fillId="0" borderId="57" xfId="0" applyFont="1" applyBorder="1" applyAlignment="1" applyProtection="1">
      <alignment horizontal="left"/>
      <protection locked="0"/>
    </xf>
    <xf numFmtId="0" fontId="32" fillId="0" borderId="58" xfId="0" applyFont="1" applyBorder="1" applyAlignment="1" applyProtection="1">
      <alignment horizontal="left"/>
      <protection locked="0"/>
    </xf>
    <xf numFmtId="0" fontId="32" fillId="9" borderId="58" xfId="0" applyFont="1" applyFill="1" applyBorder="1" applyAlignment="1" applyProtection="1">
      <alignment horizontal="left"/>
      <protection locked="0"/>
    </xf>
    <xf numFmtId="0" fontId="24" fillId="0" borderId="56" xfId="0" applyFont="1" applyBorder="1" applyAlignment="1" applyProtection="1">
      <alignment horizontal="left"/>
      <protection locked="0"/>
    </xf>
    <xf numFmtId="0" fontId="24" fillId="0" borderId="57" xfId="0" applyFont="1" applyBorder="1" applyAlignment="1" applyProtection="1">
      <alignment horizontal="left"/>
      <protection locked="0"/>
    </xf>
    <xf numFmtId="0" fontId="24" fillId="0" borderId="58" xfId="0" applyFont="1" applyBorder="1" applyAlignment="1" applyProtection="1">
      <alignment horizontal="left"/>
      <protection locked="0"/>
    </xf>
    <xf numFmtId="0" fontId="0" fillId="0" borderId="0" xfId="0" applyProtection="1">
      <protection locked="0"/>
    </xf>
    <xf numFmtId="0" fontId="24" fillId="9" borderId="56" xfId="0" applyFont="1" applyFill="1" applyBorder="1" applyAlignment="1" applyProtection="1">
      <alignment horizontal="left"/>
      <protection locked="0"/>
    </xf>
    <xf numFmtId="0" fontId="24" fillId="9" borderId="57" xfId="0" applyFont="1" applyFill="1" applyBorder="1" applyAlignment="1" applyProtection="1">
      <alignment horizontal="left"/>
      <protection locked="0"/>
    </xf>
    <xf numFmtId="0" fontId="24" fillId="9" borderId="58" xfId="0" applyFont="1" applyFill="1" applyBorder="1" applyAlignment="1" applyProtection="1">
      <alignment horizontal="left"/>
      <protection locked="0"/>
    </xf>
    <xf numFmtId="0" fontId="24" fillId="9" borderId="59" xfId="0" applyFont="1" applyFill="1" applyBorder="1" applyAlignment="1" applyProtection="1">
      <alignment horizontal="left"/>
      <protection locked="0"/>
    </xf>
    <xf numFmtId="0" fontId="24" fillId="9" borderId="60" xfId="0" applyFont="1" applyFill="1" applyBorder="1" applyAlignment="1" applyProtection="1">
      <alignment horizontal="left"/>
      <protection locked="0"/>
    </xf>
    <xf numFmtId="0" fontId="24" fillId="9" borderId="61" xfId="0" applyFont="1" applyFill="1" applyBorder="1" applyAlignment="1" applyProtection="1">
      <alignment horizontal="left"/>
      <protection locked="0"/>
    </xf>
    <xf numFmtId="0" fontId="24" fillId="0" borderId="0" xfId="0" applyFont="1" applyAlignment="1" applyProtection="1">
      <alignment horizontal="left"/>
      <protection locked="0"/>
    </xf>
    <xf numFmtId="0" fontId="32" fillId="12" borderId="60" xfId="0" applyFont="1" applyFill="1" applyBorder="1" applyAlignment="1" applyProtection="1">
      <alignment horizontal="left" vertical="top"/>
    </xf>
    <xf numFmtId="9" fontId="32" fillId="12" borderId="60" xfId="3" applyFont="1" applyFill="1" applyBorder="1" applyAlignment="1" applyProtection="1">
      <alignment horizontal="left" vertical="top"/>
    </xf>
    <xf numFmtId="0" fontId="17" fillId="0" borderId="27" xfId="0" applyFont="1" applyBorder="1" applyAlignment="1" applyProtection="1">
      <alignment vertical="center" wrapText="1"/>
      <protection locked="0"/>
    </xf>
    <xf numFmtId="0" fontId="25" fillId="0" borderId="72" xfId="0" applyFont="1" applyBorder="1" applyAlignment="1" applyProtection="1">
      <alignment horizontal="left" vertical="center"/>
      <protection locked="0"/>
    </xf>
    <xf numFmtId="0" fontId="25" fillId="0" borderId="4" xfId="0" applyFont="1" applyBorder="1" applyAlignment="1" applyProtection="1">
      <alignment horizontal="left" vertical="center"/>
      <protection locked="0"/>
    </xf>
    <xf numFmtId="0" fontId="25" fillId="0" borderId="30" xfId="0" applyFont="1" applyBorder="1" applyAlignment="1" applyProtection="1">
      <alignment horizontal="left" vertical="center"/>
      <protection locked="0"/>
    </xf>
    <xf numFmtId="0" fontId="25" fillId="0" borderId="30" xfId="0" applyFont="1" applyBorder="1" applyAlignment="1" applyProtection="1">
      <alignment vertical="center"/>
      <protection locked="0"/>
    </xf>
    <xf numFmtId="0" fontId="25" fillId="0" borderId="4" xfId="0" applyFont="1" applyBorder="1" applyAlignment="1" applyProtection="1">
      <alignment vertical="center"/>
      <protection locked="0"/>
    </xf>
    <xf numFmtId="0" fontId="25" fillId="0" borderId="13" xfId="0" applyFont="1" applyBorder="1" applyAlignment="1" applyProtection="1">
      <alignment vertical="center" wrapText="1"/>
      <protection locked="0"/>
    </xf>
    <xf numFmtId="0" fontId="25" fillId="0" borderId="0" xfId="0" applyFont="1" applyBorder="1" applyAlignment="1" applyProtection="1">
      <alignment vertical="center" wrapText="1"/>
      <protection locked="0"/>
    </xf>
    <xf numFmtId="0" fontId="18" fillId="0" borderId="66" xfId="0" applyFont="1" applyBorder="1" applyAlignment="1" applyProtection="1">
      <alignment vertical="center" wrapText="1"/>
      <protection locked="0"/>
    </xf>
    <xf numFmtId="0" fontId="18" fillId="0" borderId="69" xfId="0" applyFont="1" applyBorder="1" applyAlignment="1" applyProtection="1">
      <alignment horizontal="center" vertical="center" wrapText="1"/>
      <protection locked="0"/>
    </xf>
    <xf numFmtId="0" fontId="19" fillId="0" borderId="69" xfId="0" applyFont="1" applyBorder="1" applyAlignment="1" applyProtection="1">
      <alignment horizontal="center" vertical="center" wrapText="1"/>
      <protection locked="0"/>
    </xf>
    <xf numFmtId="0" fontId="19" fillId="0" borderId="65" xfId="0" applyFont="1" applyBorder="1" applyAlignment="1" applyProtection="1">
      <alignment horizontal="center" vertical="center" wrapText="1"/>
      <protection locked="0"/>
    </xf>
    <xf numFmtId="0" fontId="19" fillId="0" borderId="52" xfId="0" applyFont="1" applyBorder="1" applyAlignment="1" applyProtection="1">
      <alignment vertical="center" wrapText="1"/>
      <protection locked="0"/>
    </xf>
    <xf numFmtId="0" fontId="19" fillId="0" borderId="13" xfId="0" applyFont="1" applyBorder="1" applyAlignment="1" applyProtection="1">
      <alignment vertical="center" wrapText="1"/>
      <protection locked="0"/>
    </xf>
    <xf numFmtId="0" fontId="19" fillId="0" borderId="30" xfId="0" applyFont="1" applyBorder="1" applyAlignment="1" applyProtection="1">
      <alignment vertical="center" wrapText="1"/>
      <protection locked="0"/>
    </xf>
    <xf numFmtId="0" fontId="0" fillId="0" borderId="5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48" xfId="0" applyBorder="1" applyAlignment="1" applyProtection="1">
      <alignment vertical="top" wrapText="1"/>
      <protection locked="0"/>
    </xf>
    <xf numFmtId="0" fontId="0" fillId="0" borderId="42" xfId="0" applyBorder="1" applyAlignment="1" applyProtection="1">
      <alignment vertical="top" wrapText="1"/>
      <protection locked="0"/>
    </xf>
    <xf numFmtId="0" fontId="19" fillId="0" borderId="42" xfId="0" applyFont="1" applyBorder="1" applyAlignment="1" applyProtection="1">
      <alignment vertical="center" wrapText="1"/>
      <protection locked="0"/>
    </xf>
    <xf numFmtId="0" fontId="19" fillId="0" borderId="45" xfId="0" applyFont="1" applyBorder="1" applyAlignment="1" applyProtection="1">
      <alignment vertical="center" wrapText="1"/>
      <protection locked="0"/>
    </xf>
    <xf numFmtId="0" fontId="19" fillId="0" borderId="48" xfId="0" applyFont="1" applyBorder="1" applyAlignment="1" applyProtection="1">
      <alignment vertical="center" wrapText="1"/>
      <protection locked="0"/>
    </xf>
    <xf numFmtId="0" fontId="19" fillId="13" borderId="42" xfId="0" applyFont="1" applyFill="1" applyBorder="1" applyAlignment="1" applyProtection="1">
      <alignment vertical="center" wrapText="1"/>
      <protection locked="0"/>
    </xf>
    <xf numFmtId="9" fontId="25" fillId="14" borderId="13" xfId="3" applyFont="1" applyFill="1" applyBorder="1" applyAlignment="1" applyProtection="1">
      <alignment vertical="center" wrapText="1"/>
    </xf>
    <xf numFmtId="0" fontId="25" fillId="14" borderId="13" xfId="0" applyFont="1" applyFill="1" applyBorder="1" applyAlignment="1" applyProtection="1">
      <alignment vertical="center"/>
    </xf>
    <xf numFmtId="0" fontId="19" fillId="13" borderId="42" xfId="0" applyFont="1" applyFill="1" applyBorder="1" applyAlignment="1" applyProtection="1">
      <alignment vertical="center" wrapText="1"/>
    </xf>
    <xf numFmtId="0" fontId="25" fillId="11" borderId="7" xfId="0" applyFont="1" applyFill="1" applyBorder="1" applyProtection="1"/>
    <xf numFmtId="0" fontId="35" fillId="0" borderId="0" xfId="0" applyFont="1" applyProtection="1">
      <protection locked="0"/>
    </xf>
    <xf numFmtId="0" fontId="37" fillId="0" borderId="0" xfId="0" applyFont="1" applyProtection="1">
      <protection locked="0"/>
    </xf>
    <xf numFmtId="0" fontId="38" fillId="0" borderId="0" xfId="0" applyFont="1" applyProtection="1">
      <protection locked="0"/>
    </xf>
    <xf numFmtId="0" fontId="25" fillId="0" borderId="0" xfId="0" applyFont="1" applyProtection="1">
      <protection locked="0"/>
    </xf>
    <xf numFmtId="0" fontId="24" fillId="0" borderId="0" xfId="0" applyFont="1" applyProtection="1">
      <protection locked="0"/>
    </xf>
    <xf numFmtId="0" fontId="24" fillId="0" borderId="13" xfId="0" applyFont="1" applyBorder="1" applyProtection="1">
      <protection locked="0"/>
    </xf>
    <xf numFmtId="0" fontId="25" fillId="0" borderId="0" xfId="0" applyFont="1" applyBorder="1" applyProtection="1">
      <protection locked="0"/>
    </xf>
    <xf numFmtId="0" fontId="24" fillId="0" borderId="47" xfId="0" applyFont="1" applyBorder="1" applyProtection="1">
      <protection locked="0"/>
    </xf>
    <xf numFmtId="0" fontId="24" fillId="0" borderId="50" xfId="0" applyFont="1" applyBorder="1" applyProtection="1">
      <protection locked="0"/>
    </xf>
    <xf numFmtId="0" fontId="24" fillId="0" borderId="43" xfId="0" applyFont="1" applyBorder="1" applyProtection="1">
      <protection locked="0"/>
    </xf>
    <xf numFmtId="0" fontId="24" fillId="0" borderId="49" xfId="0" applyFont="1" applyBorder="1" applyProtection="1">
      <protection locked="0"/>
    </xf>
    <xf numFmtId="0" fontId="25" fillId="11" borderId="6" xfId="0" applyFont="1" applyFill="1" applyBorder="1" applyProtection="1">
      <protection locked="0"/>
    </xf>
    <xf numFmtId="0" fontId="25" fillId="11" borderId="7" xfId="0" applyFont="1" applyFill="1" applyBorder="1" applyProtection="1">
      <protection locked="0"/>
    </xf>
    <xf numFmtId="0" fontId="12" fillId="0" borderId="0" xfId="0" applyFont="1" applyProtection="1">
      <protection locked="0"/>
    </xf>
    <xf numFmtId="0" fontId="25" fillId="11" borderId="50" xfId="0" applyFont="1" applyFill="1" applyBorder="1" applyProtection="1">
      <protection locked="0"/>
    </xf>
    <xf numFmtId="0" fontId="24" fillId="11" borderId="43" xfId="0" applyFont="1" applyFill="1" applyBorder="1" applyProtection="1">
      <protection locked="0"/>
    </xf>
    <xf numFmtId="0" fontId="24" fillId="11" borderId="13" xfId="0" applyFont="1" applyFill="1" applyBorder="1" applyProtection="1"/>
    <xf numFmtId="9" fontId="24" fillId="11" borderId="13" xfId="3" applyFont="1" applyFill="1" applyBorder="1" applyProtection="1"/>
    <xf numFmtId="9" fontId="24" fillId="11" borderId="43" xfId="3" applyFont="1" applyFill="1" applyBorder="1" applyProtection="1"/>
    <xf numFmtId="0" fontId="35" fillId="0" borderId="0" xfId="0" applyFont="1" applyProtection="1"/>
    <xf numFmtId="0" fontId="42" fillId="0" borderId="0" xfId="0" applyFont="1" applyProtection="1"/>
    <xf numFmtId="0" fontId="42" fillId="0" borderId="0" xfId="0" applyFont="1" applyAlignment="1" applyProtection="1">
      <alignment horizontal="center"/>
    </xf>
    <xf numFmtId="0" fontId="43" fillId="0" borderId="0" xfId="0" applyFont="1" applyProtection="1"/>
    <xf numFmtId="0" fontId="43" fillId="0" borderId="0" xfId="1" applyFont="1" applyProtection="1"/>
    <xf numFmtId="0" fontId="23" fillId="0" borderId="0" xfId="0" applyFont="1" applyAlignment="1" applyProtection="1">
      <alignment horizontal="right" vertical="center"/>
    </xf>
    <xf numFmtId="0" fontId="24" fillId="0" borderId="0" xfId="0" applyFont="1" applyAlignment="1" applyProtection="1">
      <alignment horizontal="left" vertical="center" wrapText="1"/>
    </xf>
    <xf numFmtId="0" fontId="0" fillId="0" borderId="0" xfId="0" applyAlignment="1" applyProtection="1">
      <alignment horizontal="left" vertical="center" wrapText="1"/>
    </xf>
    <xf numFmtId="0" fontId="14" fillId="0" borderId="0" xfId="0" applyFont="1" applyProtection="1"/>
    <xf numFmtId="0" fontId="23" fillId="0" borderId="0" xfId="0" applyFont="1" applyAlignment="1" applyProtection="1">
      <alignment horizontal="left" vertical="center"/>
    </xf>
    <xf numFmtId="0" fontId="25" fillId="0" borderId="0" xfId="0" applyFont="1" applyAlignment="1" applyProtection="1">
      <alignment horizontal="left" vertical="center" wrapText="1"/>
    </xf>
    <xf numFmtId="0" fontId="12" fillId="0" borderId="0" xfId="0" applyFont="1" applyAlignment="1" applyProtection="1">
      <alignment horizontal="left" vertical="center" wrapText="1"/>
    </xf>
    <xf numFmtId="0" fontId="36" fillId="0" borderId="0" xfId="1" applyFont="1" applyProtection="1"/>
    <xf numFmtId="0" fontId="36" fillId="0" borderId="0" xfId="1" applyFont="1" applyAlignment="1" applyProtection="1">
      <alignment horizontal="center" vertical="center"/>
    </xf>
    <xf numFmtId="9" fontId="36" fillId="0" borderId="0" xfId="2" applyFont="1" applyProtection="1"/>
    <xf numFmtId="9" fontId="36" fillId="0" borderId="0" xfId="1" applyNumberFormat="1" applyFont="1" applyProtection="1"/>
    <xf numFmtId="0" fontId="26" fillId="6" borderId="25" xfId="1" applyFont="1" applyFill="1" applyBorder="1" applyAlignment="1" applyProtection="1">
      <alignment vertical="center" wrapText="1"/>
    </xf>
    <xf numFmtId="0" fontId="26" fillId="6" borderId="36" xfId="1" applyFont="1" applyFill="1" applyBorder="1" applyAlignment="1" applyProtection="1">
      <alignment vertical="center" wrapText="1"/>
    </xf>
    <xf numFmtId="0" fontId="26" fillId="6" borderId="11" xfId="1" applyFont="1" applyFill="1" applyBorder="1" applyAlignment="1" applyProtection="1">
      <alignment horizontal="center" vertical="center" wrapText="1"/>
    </xf>
    <xf numFmtId="0" fontId="7" fillId="0" borderId="0" xfId="1" applyFont="1" applyProtection="1"/>
    <xf numFmtId="0" fontId="13" fillId="0" borderId="0" xfId="1" applyFont="1" applyProtection="1"/>
    <xf numFmtId="9" fontId="13" fillId="0" borderId="0" xfId="2" applyFont="1" applyProtection="1"/>
    <xf numFmtId="0" fontId="11" fillId="0" borderId="0" xfId="1" applyFont="1" applyProtection="1"/>
    <xf numFmtId="0" fontId="1" fillId="0" borderId="0" xfId="1" applyProtection="1"/>
    <xf numFmtId="0" fontId="26" fillId="6" borderId="34" xfId="1" applyFont="1" applyFill="1" applyBorder="1" applyAlignment="1" applyProtection="1">
      <alignment vertical="center" wrapText="1"/>
    </xf>
    <xf numFmtId="0" fontId="22" fillId="6" borderId="38" xfId="1" applyFont="1" applyFill="1" applyBorder="1" applyAlignment="1" applyProtection="1">
      <alignment vertical="center" wrapText="1"/>
    </xf>
    <xf numFmtId="0" fontId="18" fillId="6" borderId="34" xfId="1" applyFont="1" applyFill="1" applyBorder="1" applyAlignment="1" applyProtection="1">
      <alignment horizontal="center" vertical="center" wrapText="1"/>
    </xf>
    <xf numFmtId="0" fontId="26" fillId="6" borderId="35" xfId="1" applyFont="1" applyFill="1" applyBorder="1" applyAlignment="1" applyProtection="1">
      <alignment horizontal="center" vertical="center" wrapText="1"/>
    </xf>
    <xf numFmtId="9" fontId="28" fillId="6" borderId="30" xfId="3" applyFont="1" applyFill="1" applyBorder="1" applyAlignment="1" applyProtection="1">
      <alignment horizontal="center" vertical="center" wrapText="1"/>
    </xf>
    <xf numFmtId="9" fontId="28" fillId="6" borderId="16" xfId="3" applyFont="1" applyFill="1" applyBorder="1" applyAlignment="1" applyProtection="1">
      <alignment horizontal="center" vertical="center" wrapText="1"/>
    </xf>
    <xf numFmtId="0" fontId="10" fillId="0" borderId="0" xfId="1" applyFont="1" applyProtection="1"/>
    <xf numFmtId="0" fontId="10" fillId="0" borderId="0" xfId="1" applyFont="1" applyAlignment="1" applyProtection="1">
      <alignment horizontal="center"/>
    </xf>
    <xf numFmtId="9" fontId="10" fillId="0" borderId="0" xfId="3" applyFont="1" applyProtection="1"/>
    <xf numFmtId="0" fontId="10" fillId="0" borderId="0" xfId="1" applyFont="1" applyAlignment="1" applyProtection="1">
      <alignment horizontal="center" vertical="center"/>
    </xf>
    <xf numFmtId="9" fontId="44" fillId="0" borderId="0" xfId="3" applyFont="1" applyProtection="1"/>
    <xf numFmtId="0" fontId="3" fillId="0" borderId="65" xfId="1" applyFont="1" applyBorder="1" applyProtection="1"/>
    <xf numFmtId="0" fontId="1" fillId="0" borderId="0" xfId="1" applyBorder="1" applyProtection="1"/>
    <xf numFmtId="0" fontId="1" fillId="0" borderId="0" xfId="1" applyBorder="1" applyAlignment="1" applyProtection="1">
      <alignment horizontal="center"/>
    </xf>
    <xf numFmtId="0" fontId="1" fillId="0" borderId="66" xfId="1" applyBorder="1" applyProtection="1"/>
    <xf numFmtId="0" fontId="6" fillId="0" borderId="65" xfId="0" applyFont="1" applyBorder="1" applyProtection="1"/>
    <xf numFmtId="0" fontId="6" fillId="0" borderId="0" xfId="0" applyFont="1" applyBorder="1" applyProtection="1"/>
    <xf numFmtId="0" fontId="6" fillId="0" borderId="0" xfId="0" applyFont="1" applyBorder="1" applyAlignment="1" applyProtection="1">
      <alignment horizontal="center"/>
    </xf>
    <xf numFmtId="0" fontId="6" fillId="0" borderId="66" xfId="0" applyFont="1" applyBorder="1" applyProtection="1"/>
    <xf numFmtId="0" fontId="7" fillId="0" borderId="0" xfId="0" applyFont="1" applyProtection="1"/>
    <xf numFmtId="0" fontId="11" fillId="0" borderId="0" xfId="0" applyFont="1" applyProtection="1"/>
    <xf numFmtId="0" fontId="6" fillId="0" borderId="0" xfId="0" applyFont="1" applyProtection="1"/>
    <xf numFmtId="9" fontId="6" fillId="0" borderId="0" xfId="0" quotePrefix="1" applyNumberFormat="1" applyFont="1" applyBorder="1" applyProtection="1"/>
    <xf numFmtId="0" fontId="6" fillId="0" borderId="20" xfId="0" applyFont="1" applyBorder="1" applyProtection="1"/>
    <xf numFmtId="0" fontId="6" fillId="0" borderId="21" xfId="0" applyFont="1" applyBorder="1" applyProtection="1"/>
    <xf numFmtId="0" fontId="6" fillId="0" borderId="21" xfId="0" applyFont="1" applyBorder="1" applyAlignment="1" applyProtection="1">
      <alignment horizontal="center"/>
    </xf>
    <xf numFmtId="0" fontId="6" fillId="0" borderId="22" xfId="0" applyFont="1" applyBorder="1" applyProtection="1"/>
    <xf numFmtId="0" fontId="6" fillId="0" borderId="0" xfId="0" applyFont="1" applyAlignment="1" applyProtection="1">
      <alignment horizontal="center"/>
    </xf>
    <xf numFmtId="0" fontId="0" fillId="16" borderId="0" xfId="0" applyFill="1"/>
    <xf numFmtId="0" fontId="15" fillId="0" borderId="0" xfId="0" applyFont="1" applyFill="1"/>
    <xf numFmtId="0" fontId="24" fillId="0" borderId="0" xfId="0" applyFont="1" applyAlignment="1" applyProtection="1">
      <alignment vertical="center"/>
      <protection locked="0"/>
    </xf>
    <xf numFmtId="0" fontId="25" fillId="0" borderId="50" xfId="0" applyFont="1" applyBorder="1" applyAlignment="1" applyProtection="1">
      <alignment horizontal="right" vertical="center"/>
      <protection locked="0"/>
    </xf>
    <xf numFmtId="0" fontId="24" fillId="0" borderId="0" xfId="0" applyFont="1" applyAlignment="1" applyProtection="1">
      <alignment horizontal="left" vertical="center" wrapText="1"/>
      <protection locked="0"/>
    </xf>
    <xf numFmtId="0" fontId="24" fillId="0" borderId="0" xfId="0" applyFont="1" applyAlignment="1" applyProtection="1">
      <alignment horizontal="center" vertical="center" wrapText="1"/>
      <protection locked="0"/>
    </xf>
    <xf numFmtId="0" fontId="25" fillId="0" borderId="0" xfId="0" applyFont="1" applyAlignment="1" applyProtection="1">
      <alignment horizontal="left" vertical="center"/>
      <protection locked="0"/>
    </xf>
    <xf numFmtId="0" fontId="25" fillId="0" borderId="0" xfId="0" applyFont="1" applyAlignment="1" applyProtection="1">
      <alignment horizontal="left" vertical="center" wrapText="1"/>
      <protection locked="0"/>
    </xf>
    <xf numFmtId="0" fontId="27" fillId="0" borderId="30" xfId="1" applyFont="1" applyBorder="1" applyAlignment="1" applyProtection="1">
      <alignment horizontal="center" vertical="top" wrapText="1"/>
      <protection locked="0"/>
    </xf>
    <xf numFmtId="0" fontId="27" fillId="0" borderId="30" xfId="1" applyFont="1" applyBorder="1" applyAlignment="1" applyProtection="1">
      <alignment vertical="top" wrapText="1"/>
      <protection locked="0"/>
    </xf>
    <xf numFmtId="0" fontId="27" fillId="0" borderId="13" xfId="1" applyFont="1" applyBorder="1" applyAlignment="1" applyProtection="1">
      <alignment vertical="center" wrapText="1"/>
      <protection locked="0"/>
    </xf>
    <xf numFmtId="0" fontId="27" fillId="0" borderId="42" xfId="1" applyFont="1" applyBorder="1" applyAlignment="1" applyProtection="1">
      <alignment vertical="center" wrapText="1"/>
      <protection locked="0"/>
    </xf>
    <xf numFmtId="0" fontId="22" fillId="0" borderId="14" xfId="1" applyFont="1" applyBorder="1" applyAlignment="1" applyProtection="1">
      <alignment vertical="center" wrapText="1"/>
      <protection locked="0"/>
    </xf>
    <xf numFmtId="0" fontId="27" fillId="0" borderId="31" xfId="1" applyFont="1" applyBorder="1" applyAlignment="1" applyProtection="1">
      <alignment horizontal="center" vertical="top" wrapText="1"/>
      <protection locked="0"/>
    </xf>
    <xf numFmtId="0" fontId="27" fillId="0" borderId="31" xfId="1" applyFont="1" applyBorder="1" applyAlignment="1" applyProtection="1">
      <alignment vertical="top" wrapText="1"/>
      <protection locked="0"/>
    </xf>
    <xf numFmtId="0" fontId="22" fillId="0" borderId="17" xfId="1" applyFont="1" applyBorder="1" applyAlignment="1" applyProtection="1">
      <alignment vertical="center" wrapText="1"/>
      <protection locked="0"/>
    </xf>
    <xf numFmtId="0" fontId="27" fillId="0" borderId="10" xfId="1" applyFont="1" applyBorder="1" applyAlignment="1" applyProtection="1">
      <alignment vertical="center" wrapText="1"/>
      <protection locked="0"/>
    </xf>
    <xf numFmtId="0" fontId="22" fillId="0" borderId="35" xfId="1" applyFont="1" applyBorder="1" applyAlignment="1" applyProtection="1">
      <alignment vertical="center" wrapText="1"/>
      <protection locked="0"/>
    </xf>
    <xf numFmtId="0" fontId="27" fillId="0" borderId="16" xfId="1" applyFont="1" applyBorder="1" applyAlignment="1" applyProtection="1">
      <alignment vertical="center" wrapText="1"/>
      <protection locked="0"/>
    </xf>
    <xf numFmtId="0" fontId="27" fillId="0" borderId="34" xfId="1" applyFont="1" applyBorder="1" applyAlignment="1" applyProtection="1">
      <alignment vertical="center" wrapText="1"/>
      <protection locked="0"/>
    </xf>
    <xf numFmtId="0" fontId="22" fillId="0" borderId="46" xfId="1" applyFont="1" applyBorder="1" applyAlignment="1" applyProtection="1">
      <alignment vertical="center" wrapText="1"/>
      <protection locked="0"/>
    </xf>
    <xf numFmtId="0" fontId="22" fillId="0" borderId="11" xfId="1" applyFont="1" applyBorder="1" applyAlignment="1" applyProtection="1">
      <alignment vertical="center" wrapText="1"/>
      <protection locked="0"/>
    </xf>
    <xf numFmtId="0" fontId="24" fillId="7" borderId="49" xfId="0" applyFont="1" applyFill="1" applyBorder="1" applyAlignment="1">
      <alignment horizontal="left" vertical="center" wrapText="1"/>
    </xf>
    <xf numFmtId="0" fontId="24" fillId="7" borderId="0" xfId="0" applyFont="1" applyFill="1" applyBorder="1" applyAlignment="1">
      <alignment horizontal="left" vertical="center" wrapText="1"/>
    </xf>
    <xf numFmtId="0" fontId="24" fillId="7" borderId="50" xfId="0" applyFont="1" applyFill="1" applyBorder="1" applyAlignment="1">
      <alignment horizontal="left" vertical="center" wrapText="1"/>
    </xf>
    <xf numFmtId="0" fontId="24" fillId="0" borderId="49" xfId="0" applyFont="1" applyBorder="1" applyAlignment="1">
      <alignment horizontal="left" vertical="center"/>
    </xf>
    <xf numFmtId="0" fontId="24" fillId="0" borderId="0" xfId="0" applyFont="1" applyBorder="1" applyAlignment="1">
      <alignment horizontal="left" vertical="center"/>
    </xf>
    <xf numFmtId="0" fontId="24" fillId="0" borderId="50" xfId="0" applyFont="1" applyBorder="1" applyAlignment="1">
      <alignment horizontal="left" vertical="center"/>
    </xf>
    <xf numFmtId="0" fontId="35" fillId="0" borderId="45" xfId="0" applyFont="1" applyBorder="1" applyAlignment="1">
      <alignment horizontal="left" vertical="center"/>
    </xf>
    <xf numFmtId="0" fontId="35" fillId="0" borderId="47" xfId="0" applyFont="1" applyBorder="1" applyAlignment="1">
      <alignment horizontal="left" vertical="center"/>
    </xf>
    <xf numFmtId="0" fontId="35" fillId="0" borderId="48" xfId="0" applyFont="1" applyBorder="1" applyAlignment="1">
      <alignment horizontal="left" vertical="center"/>
    </xf>
    <xf numFmtId="0" fontId="24" fillId="7" borderId="0" xfId="0" applyFont="1" applyFill="1" applyAlignment="1">
      <alignment horizontal="left" vertical="center" wrapText="1"/>
    </xf>
    <xf numFmtId="0" fontId="24" fillId="7" borderId="49" xfId="0" applyFont="1" applyFill="1" applyBorder="1" applyAlignment="1">
      <alignment horizontal="left" vertical="center"/>
    </xf>
    <xf numFmtId="0" fontId="24" fillId="7" borderId="0" xfId="0" applyFont="1" applyFill="1" applyAlignment="1">
      <alignment horizontal="left" vertical="center"/>
    </xf>
    <xf numFmtId="0" fontId="24" fillId="7" borderId="50" xfId="0" applyFont="1" applyFill="1" applyBorder="1" applyAlignment="1">
      <alignment horizontal="left" vertical="center"/>
    </xf>
    <xf numFmtId="0" fontId="24" fillId="0" borderId="0" xfId="0" applyFont="1" applyAlignment="1">
      <alignment horizontal="left" vertical="center"/>
    </xf>
    <xf numFmtId="0" fontId="24" fillId="0" borderId="49"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30" fillId="0" borderId="49"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50" xfId="0" applyFont="1" applyFill="1" applyBorder="1" applyAlignment="1">
      <alignment horizontal="left" vertical="top" wrapText="1"/>
    </xf>
    <xf numFmtId="0" fontId="24" fillId="0" borderId="49"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50" xfId="0" applyFont="1" applyFill="1" applyBorder="1" applyAlignment="1">
      <alignment horizontal="left" vertical="top" wrapText="1"/>
    </xf>
    <xf numFmtId="0" fontId="35" fillId="0" borderId="30" xfId="0" applyFont="1" applyBorder="1" applyAlignment="1">
      <alignment horizontal="left" vertical="center"/>
    </xf>
    <xf numFmtId="0" fontId="35" fillId="0" borderId="4" xfId="0" applyFont="1" applyBorder="1" applyAlignment="1">
      <alignment horizontal="left" vertical="center"/>
    </xf>
    <xf numFmtId="0" fontId="35" fillId="0" borderId="52" xfId="0" applyFont="1" applyBorder="1" applyAlignment="1">
      <alignment horizontal="left" vertical="center"/>
    </xf>
    <xf numFmtId="0" fontId="24" fillId="0" borderId="38" xfId="0" applyFont="1" applyBorder="1" applyAlignment="1">
      <alignment horizontal="left"/>
    </xf>
    <xf numFmtId="0" fontId="24" fillId="0" borderId="28" xfId="0" applyFont="1" applyBorder="1" applyAlignment="1">
      <alignment horizontal="left"/>
    </xf>
    <xf numFmtId="0" fontId="24" fillId="0" borderId="33" xfId="0" applyFont="1" applyBorder="1" applyAlignment="1">
      <alignment horizontal="left"/>
    </xf>
    <xf numFmtId="0" fontId="24" fillId="0" borderId="49" xfId="0" applyFont="1" applyBorder="1" applyAlignment="1">
      <alignment horizontal="left" vertical="center" wrapText="1"/>
    </xf>
    <xf numFmtId="0" fontId="24" fillId="0" borderId="0" xfId="0" applyFont="1" applyAlignment="1">
      <alignment horizontal="left" vertical="center" wrapText="1"/>
    </xf>
    <xf numFmtId="0" fontId="24" fillId="0" borderId="50" xfId="0" applyFont="1" applyBorder="1" applyAlignment="1">
      <alignment horizontal="left" vertical="center" wrapText="1"/>
    </xf>
    <xf numFmtId="0" fontId="24" fillId="7" borderId="49" xfId="0" applyFont="1" applyFill="1" applyBorder="1" applyAlignment="1">
      <alignment horizontal="left"/>
    </xf>
    <xf numFmtId="0" fontId="24" fillId="7" borderId="0" xfId="0" applyFont="1" applyFill="1" applyAlignment="1">
      <alignment horizontal="left"/>
    </xf>
    <xf numFmtId="0" fontId="24" fillId="7" borderId="50" xfId="0" applyFont="1" applyFill="1" applyBorder="1" applyAlignment="1">
      <alignment horizontal="left"/>
    </xf>
    <xf numFmtId="0" fontId="24" fillId="7" borderId="0" xfId="0" applyFont="1" applyFill="1" applyBorder="1" applyAlignment="1">
      <alignment horizontal="left" vertical="center"/>
    </xf>
    <xf numFmtId="0" fontId="24" fillId="7" borderId="28" xfId="0" applyFont="1" applyFill="1" applyBorder="1" applyAlignment="1">
      <alignment horizontal="left" vertical="center"/>
    </xf>
    <xf numFmtId="0" fontId="24" fillId="7" borderId="33" xfId="0" applyFont="1" applyFill="1" applyBorder="1" applyAlignment="1">
      <alignment horizontal="left" vertical="center"/>
    </xf>
    <xf numFmtId="0" fontId="24" fillId="0" borderId="0" xfId="0" applyFont="1" applyFill="1" applyBorder="1" applyAlignment="1">
      <alignment horizontal="left" vertical="center"/>
    </xf>
    <xf numFmtId="0" fontId="24" fillId="0" borderId="50" xfId="0" applyFont="1" applyFill="1" applyBorder="1" applyAlignment="1">
      <alignment horizontal="left" vertical="center"/>
    </xf>
    <xf numFmtId="0" fontId="24" fillId="0" borderId="0" xfId="0" applyFont="1" applyFill="1" applyBorder="1" applyAlignment="1">
      <alignment vertical="center" wrapText="1"/>
    </xf>
    <xf numFmtId="0" fontId="24" fillId="0" borderId="50" xfId="0" applyFont="1" applyFill="1" applyBorder="1" applyAlignment="1">
      <alignment vertical="center" wrapText="1"/>
    </xf>
    <xf numFmtId="0" fontId="27" fillId="6" borderId="42" xfId="1" applyFont="1" applyFill="1" applyBorder="1" applyAlignment="1" applyProtection="1">
      <alignment horizontal="center" vertical="center" wrapText="1"/>
    </xf>
    <xf numFmtId="0" fontId="27" fillId="6" borderId="43" xfId="1" applyFont="1" applyFill="1" applyBorder="1" applyAlignment="1" applyProtection="1">
      <alignment horizontal="center" vertical="center" wrapText="1"/>
    </xf>
    <xf numFmtId="0" fontId="27" fillId="6" borderId="44" xfId="1" applyFont="1" applyFill="1" applyBorder="1" applyAlignment="1" applyProtection="1">
      <alignment horizontal="center" vertical="center" wrapText="1"/>
    </xf>
    <xf numFmtId="0" fontId="26" fillId="6" borderId="25" xfId="1" applyFont="1" applyFill="1" applyBorder="1" applyAlignment="1" applyProtection="1">
      <alignment horizontal="center" vertical="center" wrapText="1"/>
    </xf>
    <xf numFmtId="0" fontId="26" fillId="6" borderId="34" xfId="1" applyFont="1" applyFill="1" applyBorder="1" applyAlignment="1" applyProtection="1">
      <alignment horizontal="center" vertical="center" wrapText="1"/>
    </xf>
    <xf numFmtId="0" fontId="26" fillId="6" borderId="27" xfId="1" applyFont="1" applyFill="1" applyBorder="1" applyAlignment="1" applyProtection="1">
      <alignment horizontal="center" vertical="center" wrapText="1"/>
    </xf>
    <xf numFmtId="0" fontId="26" fillId="6" borderId="28" xfId="1" applyFont="1" applyFill="1" applyBorder="1" applyAlignment="1" applyProtection="1">
      <alignment horizontal="center" vertical="center" wrapText="1"/>
    </xf>
    <xf numFmtId="0" fontId="26" fillId="6" borderId="37" xfId="1" applyFont="1" applyFill="1" applyBorder="1" applyAlignment="1" applyProtection="1">
      <alignment horizontal="center" vertical="center" wrapText="1"/>
    </xf>
    <xf numFmtId="0" fontId="26" fillId="6" borderId="33" xfId="1" applyFont="1" applyFill="1" applyBorder="1" applyAlignment="1" applyProtection="1">
      <alignment horizontal="center" vertical="center" wrapText="1"/>
    </xf>
    <xf numFmtId="0" fontId="27" fillId="0" borderId="24" xfId="1" applyFont="1" applyBorder="1" applyAlignment="1" applyProtection="1">
      <alignment horizontal="left" vertical="center" wrapText="1"/>
      <protection locked="0"/>
    </xf>
    <xf numFmtId="0" fontId="27" fillId="0" borderId="40" xfId="1" applyFont="1" applyBorder="1" applyAlignment="1" applyProtection="1">
      <alignment horizontal="left" vertical="center" wrapText="1"/>
      <protection locked="0"/>
    </xf>
    <xf numFmtId="0" fontId="27" fillId="0" borderId="41" xfId="1" applyFont="1" applyBorder="1" applyAlignment="1" applyProtection="1">
      <alignment horizontal="left" vertical="center" wrapText="1"/>
      <protection locked="0"/>
    </xf>
    <xf numFmtId="0" fontId="26" fillId="6" borderId="24" xfId="1" applyFont="1" applyFill="1" applyBorder="1" applyAlignment="1" applyProtection="1">
      <alignment horizontal="center" vertical="center" wrapText="1"/>
    </xf>
    <xf numFmtId="0" fontId="26" fillId="6" borderId="32" xfId="1" applyFont="1" applyFill="1" applyBorder="1" applyAlignment="1" applyProtection="1">
      <alignment horizontal="center" vertical="center" wrapText="1"/>
    </xf>
    <xf numFmtId="0" fontId="28" fillId="0" borderId="25" xfId="1" applyFont="1" applyBorder="1" applyAlignment="1" applyProtection="1">
      <alignment horizontal="center" vertical="center" wrapText="1"/>
      <protection locked="0"/>
    </xf>
    <xf numFmtId="0" fontId="28" fillId="0" borderId="43" xfId="1" applyFont="1" applyBorder="1" applyAlignment="1" applyProtection="1">
      <alignment horizontal="center" vertical="center" wrapText="1"/>
      <protection locked="0"/>
    </xf>
    <xf numFmtId="0" fontId="28" fillId="0" borderId="44" xfId="1" applyFont="1" applyBorder="1" applyAlignment="1" applyProtection="1">
      <alignment horizontal="center" vertical="center" wrapText="1"/>
      <protection locked="0"/>
    </xf>
    <xf numFmtId="0" fontId="27" fillId="0" borderId="39" xfId="1" applyFont="1" applyBorder="1" applyAlignment="1" applyProtection="1">
      <alignment horizontal="left" vertical="center" wrapText="1"/>
      <protection locked="0"/>
    </xf>
    <xf numFmtId="0" fontId="28" fillId="0" borderId="42" xfId="1" applyFont="1" applyBorder="1" applyAlignment="1" applyProtection="1">
      <alignment horizontal="center" vertical="center" wrapText="1"/>
      <protection locked="0"/>
    </xf>
    <xf numFmtId="0" fontId="27" fillId="0" borderId="42" xfId="1" applyFont="1" applyBorder="1" applyAlignment="1" applyProtection="1">
      <alignment horizontal="left" vertical="top" wrapText="1"/>
      <protection locked="0"/>
    </xf>
    <xf numFmtId="0" fontId="27" fillId="0" borderId="43" xfId="1" applyFont="1" applyBorder="1" applyAlignment="1" applyProtection="1">
      <alignment horizontal="left" vertical="top" wrapText="1"/>
      <protection locked="0"/>
    </xf>
    <xf numFmtId="0" fontId="27" fillId="0" borderId="44" xfId="1" applyFont="1" applyBorder="1" applyAlignment="1" applyProtection="1">
      <alignment horizontal="left" vertical="top" wrapText="1"/>
      <protection locked="0"/>
    </xf>
    <xf numFmtId="0" fontId="26" fillId="6" borderId="29" xfId="1" applyFont="1" applyFill="1" applyBorder="1" applyAlignment="1" applyProtection="1">
      <alignment horizontal="center" vertical="center" wrapText="1"/>
    </xf>
    <xf numFmtId="0" fontId="26" fillId="6" borderId="2" xfId="1" applyFont="1" applyFill="1" applyBorder="1" applyAlignment="1" applyProtection="1">
      <alignment horizontal="center" vertical="center" wrapText="1"/>
    </xf>
    <xf numFmtId="0" fontId="26" fillId="6" borderId="51" xfId="1" applyFont="1" applyFill="1" applyBorder="1" applyAlignment="1" applyProtection="1">
      <alignment horizontal="center" vertical="center" wrapText="1"/>
    </xf>
    <xf numFmtId="0" fontId="24" fillId="0" borderId="30"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52" xfId="0" applyFont="1" applyBorder="1" applyAlignment="1" applyProtection="1">
      <alignment horizontal="left" vertical="center" wrapText="1"/>
      <protection locked="0"/>
    </xf>
    <xf numFmtId="0" fontId="25" fillId="0" borderId="0" xfId="0" applyFont="1" applyAlignment="1" applyProtection="1">
      <alignment horizontal="right" vertical="center"/>
      <protection locked="0"/>
    </xf>
    <xf numFmtId="0" fontId="25" fillId="0" borderId="0" xfId="0" applyFont="1" applyBorder="1" applyAlignment="1" applyProtection="1">
      <alignment horizontal="right" vertical="center"/>
      <protection locked="0"/>
    </xf>
    <xf numFmtId="0" fontId="24" fillId="0" borderId="30"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52" xfId="0" applyFont="1" applyBorder="1" applyAlignment="1" applyProtection="1">
      <alignment horizontal="center" vertical="center" wrapText="1"/>
      <protection locked="0"/>
    </xf>
    <xf numFmtId="0" fontId="25" fillId="0" borderId="30"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25" fillId="0" borderId="52" xfId="0" applyFont="1" applyBorder="1" applyAlignment="1" applyProtection="1">
      <alignment horizontal="left" vertical="center" wrapText="1"/>
      <protection locked="0"/>
    </xf>
    <xf numFmtId="0" fontId="35" fillId="0" borderId="20" xfId="1" applyFont="1" applyFill="1" applyBorder="1" applyAlignment="1" applyProtection="1">
      <alignment horizontal="left" vertical="center"/>
    </xf>
    <xf numFmtId="0" fontId="35" fillId="0" borderId="21" xfId="1" applyFont="1" applyFill="1" applyBorder="1" applyAlignment="1" applyProtection="1">
      <alignment horizontal="left" vertical="center"/>
    </xf>
    <xf numFmtId="0" fontId="35" fillId="0" borderId="22" xfId="1" applyFont="1" applyFill="1" applyBorder="1" applyAlignment="1" applyProtection="1">
      <alignment horizontal="left" vertical="center"/>
    </xf>
    <xf numFmtId="0" fontId="31" fillId="0" borderId="71" xfId="0" applyFont="1" applyBorder="1" applyAlignment="1" applyProtection="1">
      <alignment horizontal="left" vertical="top"/>
      <protection locked="0"/>
    </xf>
    <xf numFmtId="0" fontId="31" fillId="0" borderId="70" xfId="0" applyFont="1" applyBorder="1" applyAlignment="1" applyProtection="1">
      <alignment horizontal="left" vertical="top"/>
      <protection locked="0"/>
    </xf>
    <xf numFmtId="0" fontId="33" fillId="15" borderId="54" xfId="0" applyFont="1" applyFill="1" applyBorder="1" applyAlignment="1" applyProtection="1">
      <alignment horizontal="left" vertical="center" wrapText="1"/>
      <protection locked="0"/>
    </xf>
    <xf numFmtId="0" fontId="33" fillId="15" borderId="60" xfId="0" applyFont="1" applyFill="1" applyBorder="1" applyAlignment="1" applyProtection="1">
      <alignment horizontal="left" vertical="center" wrapText="1"/>
      <protection locked="0"/>
    </xf>
    <xf numFmtId="0" fontId="33" fillId="8" borderId="55" xfId="0" applyFont="1" applyFill="1" applyBorder="1" applyAlignment="1" applyProtection="1">
      <alignment horizontal="left" vertical="center" wrapText="1"/>
      <protection locked="0"/>
    </xf>
    <xf numFmtId="0" fontId="33" fillId="8" borderId="61" xfId="0" applyFont="1" applyFill="1" applyBorder="1" applyAlignment="1" applyProtection="1">
      <alignment horizontal="left" vertical="center" wrapText="1"/>
      <protection locked="0"/>
    </xf>
    <xf numFmtId="0" fontId="33" fillId="8" borderId="53" xfId="0" applyFont="1" applyFill="1" applyBorder="1" applyAlignment="1" applyProtection="1">
      <alignment horizontal="left" vertical="center"/>
      <protection locked="0"/>
    </xf>
    <xf numFmtId="0" fontId="33" fillId="8" borderId="59" xfId="0" applyFont="1" applyFill="1" applyBorder="1" applyAlignment="1" applyProtection="1">
      <alignment horizontal="left" vertical="center"/>
      <protection locked="0"/>
    </xf>
    <xf numFmtId="0" fontId="33" fillId="8" borderId="54" xfId="0" applyFont="1" applyFill="1" applyBorder="1" applyAlignment="1" applyProtection="1">
      <alignment horizontal="left" vertical="center" wrapText="1"/>
      <protection locked="0"/>
    </xf>
    <xf numFmtId="0" fontId="33" fillId="8" borderId="60" xfId="0" applyFont="1" applyFill="1" applyBorder="1" applyAlignment="1" applyProtection="1">
      <alignment horizontal="left" vertical="center" wrapText="1"/>
      <protection locked="0"/>
    </xf>
    <xf numFmtId="0" fontId="33" fillId="15" borderId="54" xfId="0" applyFont="1" applyFill="1" applyBorder="1" applyAlignment="1" applyProtection="1">
      <alignment horizontal="left" vertical="center"/>
      <protection locked="0"/>
    </xf>
    <xf numFmtId="0" fontId="33" fillId="15" borderId="60" xfId="0" applyFont="1" applyFill="1" applyBorder="1" applyAlignment="1" applyProtection="1">
      <alignment horizontal="left" vertical="center"/>
      <protection locked="0"/>
    </xf>
    <xf numFmtId="0" fontId="33" fillId="15" borderId="74" xfId="0" applyFont="1" applyFill="1" applyBorder="1" applyAlignment="1" applyProtection="1">
      <alignment horizontal="center" vertical="center" wrapText="1"/>
      <protection locked="0"/>
    </xf>
    <xf numFmtId="0" fontId="33" fillId="15" borderId="75" xfId="0" applyFont="1" applyFill="1" applyBorder="1" applyAlignment="1" applyProtection="1">
      <alignment horizontal="center" vertical="center" wrapText="1"/>
      <protection locked="0"/>
    </xf>
    <xf numFmtId="0" fontId="33" fillId="8" borderId="74" xfId="0" applyFont="1" applyFill="1" applyBorder="1" applyAlignment="1" applyProtection="1">
      <alignment horizontal="center" vertical="center" wrapText="1"/>
      <protection locked="0"/>
    </xf>
    <xf numFmtId="0" fontId="33" fillId="8" borderId="75" xfId="0" applyFont="1" applyFill="1" applyBorder="1" applyAlignment="1" applyProtection="1">
      <alignment horizontal="center" vertical="center" wrapText="1"/>
      <protection locked="0"/>
    </xf>
    <xf numFmtId="0" fontId="19" fillId="0" borderId="20" xfId="0" applyFont="1" applyBorder="1" applyAlignment="1" applyProtection="1">
      <alignment vertical="center" wrapText="1"/>
      <protection locked="0"/>
    </xf>
    <xf numFmtId="0" fontId="19" fillId="0" borderId="21" xfId="0" applyFont="1" applyBorder="1" applyAlignment="1" applyProtection="1">
      <alignment vertical="center" wrapText="1"/>
      <protection locked="0"/>
    </xf>
    <xf numFmtId="0" fontId="0" fillId="0" borderId="21" xfId="0" applyBorder="1" applyAlignment="1" applyProtection="1">
      <alignment vertical="top" wrapText="1"/>
      <protection locked="0"/>
    </xf>
    <xf numFmtId="0" fontId="17" fillId="0" borderId="67" xfId="0" applyFont="1" applyBorder="1" applyAlignment="1" applyProtection="1">
      <alignment vertical="center" wrapText="1"/>
      <protection locked="0"/>
    </xf>
    <xf numFmtId="0" fontId="17" fillId="0" borderId="27" xfId="0" applyFont="1" applyBorder="1" applyAlignment="1" applyProtection="1">
      <alignment vertical="center" wrapText="1"/>
      <protection locked="0"/>
    </xf>
    <xf numFmtId="0" fontId="25" fillId="0" borderId="0" xfId="0" applyFont="1" applyBorder="1" applyAlignment="1" applyProtection="1">
      <alignment vertical="center" wrapText="1"/>
      <protection locked="0"/>
    </xf>
    <xf numFmtId="0" fontId="25" fillId="0" borderId="0" xfId="0" applyFont="1" applyAlignment="1" applyProtection="1">
      <alignment vertical="center" wrapText="1"/>
      <protection locked="0"/>
    </xf>
    <xf numFmtId="0" fontId="19" fillId="0" borderId="65" xfId="0" applyFont="1" applyBorder="1" applyAlignment="1" applyProtection="1">
      <alignment vertical="center" wrapText="1"/>
      <protection locked="0"/>
    </xf>
    <xf numFmtId="0" fontId="19" fillId="0" borderId="0"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21" fillId="10" borderId="45" xfId="0" applyFont="1" applyFill="1" applyBorder="1" applyAlignment="1">
      <alignment horizontal="left" vertical="top" wrapText="1"/>
    </xf>
    <xf numFmtId="0" fontId="21" fillId="10" borderId="47" xfId="0" applyFont="1" applyFill="1" applyBorder="1" applyAlignment="1">
      <alignment horizontal="left" vertical="top" wrapText="1"/>
    </xf>
    <xf numFmtId="0" fontId="21" fillId="10" borderId="48" xfId="0" applyFont="1" applyFill="1" applyBorder="1" applyAlignment="1">
      <alignment horizontal="left" vertical="top" wrapText="1"/>
    </xf>
    <xf numFmtId="0" fontId="21" fillId="10" borderId="49" xfId="0" applyFont="1" applyFill="1" applyBorder="1" applyAlignment="1">
      <alignment horizontal="left" vertical="top" wrapText="1"/>
    </xf>
    <xf numFmtId="0" fontId="21" fillId="10" borderId="0" xfId="0" applyFont="1" applyFill="1" applyAlignment="1">
      <alignment horizontal="left" vertical="top" wrapText="1"/>
    </xf>
    <xf numFmtId="0" fontId="21" fillId="10" borderId="50" xfId="0" applyFont="1" applyFill="1" applyBorder="1" applyAlignment="1">
      <alignment horizontal="left" vertical="top" wrapText="1"/>
    </xf>
    <xf numFmtId="0" fontId="21" fillId="10" borderId="38" xfId="0" applyFont="1" applyFill="1" applyBorder="1" applyAlignment="1">
      <alignment horizontal="left" vertical="top" wrapText="1"/>
    </xf>
    <xf numFmtId="0" fontId="21" fillId="10" borderId="28" xfId="0" applyFont="1" applyFill="1" applyBorder="1" applyAlignment="1">
      <alignment horizontal="left" vertical="top" wrapText="1"/>
    </xf>
    <xf numFmtId="0" fontId="21" fillId="10" borderId="33" xfId="0" applyFont="1" applyFill="1" applyBorder="1" applyAlignment="1">
      <alignment horizontal="left" vertical="top" wrapText="1"/>
    </xf>
    <xf numFmtId="0" fontId="32" fillId="0" borderId="30" xfId="0" applyFont="1" applyBorder="1" applyAlignment="1">
      <alignment vertical="center" wrapText="1"/>
    </xf>
    <xf numFmtId="0" fontId="32" fillId="0" borderId="52" xfId="0" applyFont="1" applyBorder="1" applyAlignment="1">
      <alignment vertical="center" wrapText="1"/>
    </xf>
    <xf numFmtId="0" fontId="20" fillId="0" borderId="30" xfId="0" applyFont="1" applyBorder="1" applyAlignment="1">
      <alignment horizontal="left" vertical="center"/>
    </xf>
    <xf numFmtId="0" fontId="20" fillId="0" borderId="52" xfId="0" applyFont="1" applyBorder="1" applyAlignment="1">
      <alignment horizontal="left" vertical="center"/>
    </xf>
    <xf numFmtId="0" fontId="32" fillId="0" borderId="30" xfId="0" applyFont="1" applyBorder="1" applyAlignment="1">
      <alignment horizontal="left" vertical="center" wrapText="1"/>
    </xf>
    <xf numFmtId="0" fontId="32" fillId="0" borderId="52" xfId="0" applyFont="1" applyBorder="1" applyAlignment="1">
      <alignment horizontal="left" vertical="center" wrapText="1"/>
    </xf>
    <xf numFmtId="0" fontId="21" fillId="0" borderId="30" xfId="0" applyFont="1" applyBorder="1" applyAlignment="1">
      <alignment horizontal="left" vertical="center" wrapText="1"/>
    </xf>
    <xf numFmtId="0" fontId="21" fillId="0" borderId="4" xfId="0" applyFont="1" applyBorder="1" applyAlignment="1">
      <alignment horizontal="left" vertical="center" wrapText="1"/>
    </xf>
    <xf numFmtId="0" fontId="21" fillId="0" borderId="52" xfId="0" applyFont="1" applyBorder="1" applyAlignment="1">
      <alignment horizontal="left" vertical="center" wrapText="1"/>
    </xf>
    <xf numFmtId="0" fontId="0" fillId="0" borderId="49" xfId="0" applyBorder="1" applyAlignment="1">
      <alignment horizontal="right"/>
    </xf>
    <xf numFmtId="0" fontId="0" fillId="0" borderId="0" xfId="0" applyAlignment="1">
      <alignment horizontal="right"/>
    </xf>
  </cellXfs>
  <cellStyles count="4">
    <cellStyle name="Normal" xfId="0" builtinId="0"/>
    <cellStyle name="Normal 2" xfId="1" xr:uid="{00000000-0005-0000-0000-000001000000}"/>
    <cellStyle name="Percent" xfId="3" builtinId="5"/>
    <cellStyle name="Percent 2" xfId="2" xr:uid="{00000000-0005-0000-0000-000002000000}"/>
  </cellStyles>
  <dxfs count="24">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border diagonalUp="0" diagonalDown="0">
        <left style="medium">
          <color indexed="64"/>
        </left>
        <right style="medium">
          <color indexed="64"/>
        </right>
        <top/>
        <bottom/>
      </border>
      <protection locked="0" hidden="0"/>
    </dxf>
    <dxf>
      <font>
        <name val="Times New Roman"/>
      </font>
      <border diagonalUp="0" diagonalDown="0">
        <left style="thin">
          <color auto="1"/>
        </left>
        <right/>
        <vertical style="thin">
          <color auto="1"/>
        </vertical>
      </border>
      <protection locked="0" hidden="0"/>
    </dxf>
    <dxf>
      <font>
        <name val="Times New Roman"/>
      </font>
      <border diagonalUp="0" diagonalDown="0">
        <left style="thin">
          <color auto="1"/>
        </left>
        <right style="thin">
          <color auto="1"/>
        </right>
        <vertical style="thin">
          <color auto="1"/>
        </vertical>
      </border>
      <protection locked="0" hidden="0"/>
    </dxf>
    <dxf>
      <font>
        <name val="Times New Roman"/>
      </font>
      <border diagonalUp="0" diagonalDown="0">
        <left style="thin">
          <color auto="1"/>
        </left>
        <right style="thin">
          <color auto="1"/>
        </right>
        <vertical style="thin">
          <color auto="1"/>
        </vertical>
      </border>
      <protection locked="0" hidden="0"/>
    </dxf>
    <dxf>
      <font>
        <name val="Times New Roman"/>
      </font>
      <border diagonalUp="0" diagonalDown="0">
        <left style="thin">
          <color auto="1"/>
        </left>
        <right style="thin">
          <color auto="1"/>
        </right>
        <vertical style="thin">
          <color auto="1"/>
        </vertical>
      </border>
      <protection locked="0" hidden="0"/>
    </dxf>
    <dxf>
      <font>
        <name val="Times New Roman"/>
      </font>
      <border diagonalUp="0" diagonalDown="0">
        <left style="thin">
          <color auto="1"/>
        </left>
        <right style="thin">
          <color auto="1"/>
        </right>
        <vertical style="thin">
          <color auto="1"/>
        </vertical>
      </border>
      <protection locked="0" hidden="0"/>
    </dxf>
    <dxf>
      <font>
        <name val="Times New Roman"/>
      </font>
      <border diagonalUp="0" diagonalDown="0">
        <left/>
        <right style="thin">
          <color auto="1"/>
        </right>
        <vertical style="thin">
          <color auto="1"/>
        </vertical>
      </border>
      <protection locked="0" hidden="0"/>
    </dxf>
    <dxf>
      <border diagonalUp="0" diagonalDown="0">
        <left style="thin">
          <color auto="1"/>
        </left>
        <right style="thin">
          <color auto="1"/>
        </right>
        <top style="thin">
          <color auto="1"/>
        </top>
        <bottom style="thin">
          <color auto="1"/>
        </bottom>
      </border>
    </dxf>
    <dxf>
      <font>
        <name val="Times New Roman"/>
      </font>
      <protection locked="0" hidden="0"/>
    </dxf>
    <dxf>
      <border outline="0">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border>
      <protection locked="0" hidden="0"/>
    </dxf>
    <dxf>
      <font>
        <color theme="9"/>
      </font>
    </dxf>
    <dxf>
      <font>
        <color rgb="FFFF0000"/>
      </font>
    </dxf>
  </dxfs>
  <tableStyles count="0" defaultTableStyle="TableStyleMedium2" defaultPivotStyle="PivotStyleLight16"/>
  <colors>
    <mruColors>
      <color rgb="FFFF0000"/>
      <color rgb="FF00FF00"/>
      <color rgb="FFCCCC00"/>
      <color rgb="FF3399FF"/>
      <color rgb="FF66FF33"/>
      <color rgb="FF808000"/>
      <color rgb="FFFF3399"/>
      <color rgb="FFFFFF00"/>
      <color rgb="FFDFE1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59255350813103"/>
          <c:y val="3.0146531683539559E-2"/>
          <c:w val="0.72901822839155406"/>
          <c:h val="0.78798722529818854"/>
        </c:manualLayout>
      </c:layout>
      <c:barChart>
        <c:barDir val="bar"/>
        <c:grouping val="stacked"/>
        <c:varyColors val="0"/>
        <c:ser>
          <c:idx val="0"/>
          <c:order val="0"/>
          <c:tx>
            <c:strRef>
              <c:f>Data!$M$14</c:f>
              <c:strCache>
                <c:ptCount val="1"/>
                <c:pt idx="0">
                  <c:v>No</c:v>
                </c:pt>
              </c:strCache>
            </c:strRef>
          </c:tx>
          <c:spPr>
            <a:solidFill>
              <a:srgbClr val="FF0000"/>
            </a:solidFill>
            <a:ln w="12700">
              <a:solidFill>
                <a:srgbClr val="000000"/>
              </a:solidFill>
              <a:prstDash val="solid"/>
            </a:ln>
          </c:spPr>
          <c:invertIfNegative val="0"/>
          <c:cat>
            <c:strRef>
              <c:f>Data!$L$15:$L$17</c:f>
              <c:strCache>
                <c:ptCount val="3"/>
                <c:pt idx="0">
                  <c:v>Routine monitoring system</c:v>
                </c:pt>
                <c:pt idx="1">
                  <c:v>Individual tracking system</c:v>
                </c:pt>
                <c:pt idx="2">
                  <c:v>Survey and Learning</c:v>
                </c:pt>
              </c:strCache>
            </c:strRef>
          </c:cat>
          <c:val>
            <c:numRef>
              <c:f>Data!$M$15:$M$17</c:f>
              <c:numCache>
                <c:formatCode>0.0</c:formatCode>
                <c:ptCount val="3"/>
                <c:pt idx="0">
                  <c:v>0</c:v>
                </c:pt>
                <c:pt idx="1">
                  <c:v>0</c:v>
                </c:pt>
                <c:pt idx="2">
                  <c:v>0</c:v>
                </c:pt>
              </c:numCache>
            </c:numRef>
          </c:val>
          <c:extLst>
            <c:ext xmlns:c16="http://schemas.microsoft.com/office/drawing/2014/chart" uri="{C3380CC4-5D6E-409C-BE32-E72D297353CC}">
              <c16:uniqueId val="{00000000-A553-45D6-AE20-8DA36BE047B2}"/>
            </c:ext>
          </c:extLst>
        </c:ser>
        <c:ser>
          <c:idx val="1"/>
          <c:order val="1"/>
          <c:tx>
            <c:strRef>
              <c:f>Data!$N$14</c:f>
              <c:strCache>
                <c:ptCount val="1"/>
                <c:pt idx="0">
                  <c:v>Partially</c:v>
                </c:pt>
              </c:strCache>
            </c:strRef>
          </c:tx>
          <c:spPr>
            <a:solidFill>
              <a:srgbClr val="FFFF00"/>
            </a:solidFill>
            <a:ln w="12700">
              <a:solidFill>
                <a:srgbClr val="000000"/>
              </a:solidFill>
              <a:prstDash val="solid"/>
            </a:ln>
          </c:spPr>
          <c:invertIfNegative val="0"/>
          <c:cat>
            <c:strRef>
              <c:f>Data!$L$15:$L$17</c:f>
              <c:strCache>
                <c:ptCount val="3"/>
                <c:pt idx="0">
                  <c:v>Routine monitoring system</c:v>
                </c:pt>
                <c:pt idx="1">
                  <c:v>Individual tracking system</c:v>
                </c:pt>
                <c:pt idx="2">
                  <c:v>Survey and Learning</c:v>
                </c:pt>
              </c:strCache>
            </c:strRef>
          </c:cat>
          <c:val>
            <c:numRef>
              <c:f>Data!$N$15:$N$17</c:f>
              <c:numCache>
                <c:formatCode>0.0</c:formatCode>
                <c:ptCount val="3"/>
                <c:pt idx="0">
                  <c:v>0</c:v>
                </c:pt>
                <c:pt idx="1">
                  <c:v>0</c:v>
                </c:pt>
                <c:pt idx="2">
                  <c:v>0</c:v>
                </c:pt>
              </c:numCache>
            </c:numRef>
          </c:val>
          <c:extLst>
            <c:ext xmlns:c16="http://schemas.microsoft.com/office/drawing/2014/chart" uri="{C3380CC4-5D6E-409C-BE32-E72D297353CC}">
              <c16:uniqueId val="{00000001-A553-45D6-AE20-8DA36BE047B2}"/>
            </c:ext>
          </c:extLst>
        </c:ser>
        <c:ser>
          <c:idx val="2"/>
          <c:order val="2"/>
          <c:tx>
            <c:strRef>
              <c:f>Data!$O$14</c:f>
              <c:strCache>
                <c:ptCount val="1"/>
                <c:pt idx="0">
                  <c:v>Yes</c:v>
                </c:pt>
              </c:strCache>
            </c:strRef>
          </c:tx>
          <c:spPr>
            <a:solidFill>
              <a:srgbClr val="00FF00"/>
            </a:solidFill>
            <a:ln w="12700">
              <a:solidFill>
                <a:srgbClr val="000000"/>
              </a:solidFill>
              <a:prstDash val="solid"/>
            </a:ln>
          </c:spPr>
          <c:invertIfNegative val="0"/>
          <c:cat>
            <c:strRef>
              <c:f>Data!$L$15:$L$17</c:f>
              <c:strCache>
                <c:ptCount val="3"/>
                <c:pt idx="0">
                  <c:v>Routine monitoring system</c:v>
                </c:pt>
                <c:pt idx="1">
                  <c:v>Individual tracking system</c:v>
                </c:pt>
                <c:pt idx="2">
                  <c:v>Survey and Learning</c:v>
                </c:pt>
              </c:strCache>
            </c:strRef>
          </c:cat>
          <c:val>
            <c:numRef>
              <c:f>Data!$O$15:$O$17</c:f>
              <c:numCache>
                <c:formatCode>0.0</c:formatCode>
                <c:ptCount val="3"/>
                <c:pt idx="0">
                  <c:v>0</c:v>
                </c:pt>
                <c:pt idx="1">
                  <c:v>0</c:v>
                </c:pt>
                <c:pt idx="2">
                  <c:v>0</c:v>
                </c:pt>
              </c:numCache>
            </c:numRef>
          </c:val>
          <c:extLst>
            <c:ext xmlns:c16="http://schemas.microsoft.com/office/drawing/2014/chart" uri="{C3380CC4-5D6E-409C-BE32-E72D297353CC}">
              <c16:uniqueId val="{00000002-A553-45D6-AE20-8DA36BE047B2}"/>
            </c:ext>
          </c:extLst>
        </c:ser>
        <c:dLbls>
          <c:showLegendKey val="0"/>
          <c:showVal val="0"/>
          <c:showCatName val="0"/>
          <c:showSerName val="0"/>
          <c:showPercent val="0"/>
          <c:showBubbleSize val="0"/>
        </c:dLbls>
        <c:gapWidth val="150"/>
        <c:overlap val="100"/>
        <c:axId val="231202584"/>
        <c:axId val="1"/>
      </c:barChart>
      <c:catAx>
        <c:axId val="2312025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b"/>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31202584"/>
        <c:crosses val="autoZero"/>
        <c:crossBetween val="between"/>
      </c:valAx>
      <c:spPr>
        <a:solidFill>
          <a:srgbClr val="C0C0C0"/>
        </a:solidFill>
        <a:ln w="12700">
          <a:solidFill>
            <a:srgbClr val="808080"/>
          </a:solidFill>
          <a:prstDash val="solid"/>
        </a:ln>
      </c:spPr>
    </c:plotArea>
    <c:legend>
      <c:legendPos val="b"/>
      <c:layout>
        <c:manualLayout>
          <c:xMode val="edge"/>
          <c:yMode val="edge"/>
          <c:x val="0.19512477184006818"/>
          <c:y val="0.92780384457084253"/>
          <c:w val="0.5195079295291134"/>
          <c:h val="5.8485786963004945E-2"/>
        </c:manualLayout>
      </c:layout>
      <c:overlay val="0"/>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195077</xdr:colOff>
      <xdr:row>0</xdr:row>
      <xdr:rowOff>0</xdr:rowOff>
    </xdr:from>
    <xdr:to>
      <xdr:col>12</xdr:col>
      <xdr:colOff>1041268</xdr:colOff>
      <xdr:row>68</xdr:row>
      <xdr:rowOff>0</xdr:rowOff>
    </xdr:to>
    <xdr:pic>
      <xdr:nvPicPr>
        <xdr:cNvPr id="10" name="Picture 9">
          <a:extLst>
            <a:ext uri="{FF2B5EF4-FFF2-40B4-BE49-F238E27FC236}">
              <a16:creationId xmlns:a16="http://schemas.microsoft.com/office/drawing/2014/main" id="{6DC54115-3084-444F-9750-2A2751F3CF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95077" y="0"/>
          <a:ext cx="8466191" cy="11969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38100</xdr:rowOff>
    </xdr:from>
    <xdr:to>
      <xdr:col>0</xdr:col>
      <xdr:colOff>116840</xdr:colOff>
      <xdr:row>6</xdr:row>
      <xdr:rowOff>135890</xdr:rowOff>
    </xdr:to>
    <xdr:sp macro="" textlink="">
      <xdr:nvSpPr>
        <xdr:cNvPr id="2" name="Rectangle 1">
          <a:extLst>
            <a:ext uri="{FF2B5EF4-FFF2-40B4-BE49-F238E27FC236}">
              <a16:creationId xmlns:a16="http://schemas.microsoft.com/office/drawing/2014/main" id="{DC56263A-68A2-43AD-A72C-701CA23F1DE8}"/>
            </a:ext>
          </a:extLst>
        </xdr:cNvPr>
        <xdr:cNvSpPr>
          <a:spLocks/>
        </xdr:cNvSpPr>
      </xdr:nvSpPr>
      <xdr:spPr>
        <a:xfrm>
          <a:off x="0" y="1866900"/>
          <a:ext cx="116840" cy="97790"/>
        </a:xfrm>
        <a:prstGeom prst="rect">
          <a:avLst/>
        </a:prstGeom>
        <a:solidFill>
          <a:sysClr val="window" lastClr="FFFFFF"/>
        </a:solidFill>
        <a:ln w="12700" cap="flat" cmpd="sng" algn="ctr">
          <a:solidFill>
            <a:srgbClr val="4472C4">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0</xdr:col>
      <xdr:colOff>0</xdr:colOff>
      <xdr:row>7</xdr:row>
      <xdr:rowOff>28575</xdr:rowOff>
    </xdr:from>
    <xdr:to>
      <xdr:col>0</xdr:col>
      <xdr:colOff>117475</xdr:colOff>
      <xdr:row>7</xdr:row>
      <xdr:rowOff>126365</xdr:rowOff>
    </xdr:to>
    <xdr:sp macro="" textlink="">
      <xdr:nvSpPr>
        <xdr:cNvPr id="3" name="Rectangle 2">
          <a:extLst>
            <a:ext uri="{FF2B5EF4-FFF2-40B4-BE49-F238E27FC236}">
              <a16:creationId xmlns:a16="http://schemas.microsoft.com/office/drawing/2014/main" id="{CE717558-4A00-4448-B091-6813BE5659F0}"/>
            </a:ext>
          </a:extLst>
        </xdr:cNvPr>
        <xdr:cNvSpPr>
          <a:spLocks/>
        </xdr:cNvSpPr>
      </xdr:nvSpPr>
      <xdr:spPr>
        <a:xfrm>
          <a:off x="0" y="2047875"/>
          <a:ext cx="117475" cy="97790"/>
        </a:xfrm>
        <a:prstGeom prst="rect">
          <a:avLst/>
        </a:prstGeom>
        <a:solidFill>
          <a:sysClr val="window" lastClr="FFFFFF"/>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3</xdr:row>
      <xdr:rowOff>9525</xdr:rowOff>
    </xdr:from>
    <xdr:to>
      <xdr:col>9</xdr:col>
      <xdr:colOff>314325</xdr:colOff>
      <xdr:row>23</xdr:row>
      <xdr:rowOff>133350</xdr:rowOff>
    </xdr:to>
    <xdr:grpSp>
      <xdr:nvGrpSpPr>
        <xdr:cNvPr id="2" name="Group 3">
          <a:extLst>
            <a:ext uri="{FF2B5EF4-FFF2-40B4-BE49-F238E27FC236}">
              <a16:creationId xmlns:a16="http://schemas.microsoft.com/office/drawing/2014/main" id="{00000000-0008-0000-0700-000002000000}"/>
            </a:ext>
          </a:extLst>
        </xdr:cNvPr>
        <xdr:cNvGrpSpPr>
          <a:grpSpLocks/>
        </xdr:cNvGrpSpPr>
      </xdr:nvGrpSpPr>
      <xdr:grpSpPr bwMode="auto">
        <a:xfrm>
          <a:off x="171450" y="492125"/>
          <a:ext cx="5883275" cy="3660775"/>
          <a:chOff x="171450" y="509588"/>
          <a:chExt cx="5607844" cy="3743325"/>
        </a:xfrm>
      </xdr:grpSpPr>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171450" y="509588"/>
          <a:ext cx="5607844" cy="37433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Rectangle 3">
            <a:extLst>
              <a:ext uri="{FF2B5EF4-FFF2-40B4-BE49-F238E27FC236}">
                <a16:creationId xmlns:a16="http://schemas.microsoft.com/office/drawing/2014/main" id="{00000000-0008-0000-0700-000004000000}"/>
              </a:ext>
            </a:extLst>
          </xdr:cNvPr>
          <xdr:cNvSpPr>
            <a:spLocks noChangeArrowheads="1"/>
          </xdr:cNvSpPr>
        </xdr:nvSpPr>
        <xdr:spPr bwMode="auto">
          <a:xfrm>
            <a:off x="4374961" y="3906487"/>
            <a:ext cx="1404333" cy="221328"/>
          </a:xfrm>
          <a:prstGeom prst="rect">
            <a:avLst/>
          </a:prstGeom>
          <a:solidFill>
            <a:schemeClr val="accent6">
              <a:lumMod val="60000"/>
              <a:lumOff val="40000"/>
            </a:schemeClr>
          </a:solidFill>
          <a:ln w="9525">
            <a:noFill/>
            <a:miter lim="800000"/>
            <a:headEnd/>
            <a:tailEnd/>
          </a:ln>
        </xdr:spPr>
        <xdr:txBody>
          <a:bodyPr vertOverflow="clip" wrap="square" lIns="27432" tIns="22860" rIns="0" bIns="0" anchor="ctr" anchorCtr="0" upright="1"/>
          <a:lstStyle/>
          <a:p>
            <a:pPr algn="l" rtl="0">
              <a:defRPr sz="1000"/>
            </a:pPr>
            <a:r>
              <a:rPr lang="en-US" sz="1000" b="0" i="0" u="none" strike="noStrike" baseline="0">
                <a:solidFill>
                  <a:srgbClr val="000000"/>
                </a:solidFill>
                <a:latin typeface="Arial"/>
                <a:cs typeface="Arial"/>
              </a:rPr>
              <a:t>Composite DQA score =   </a:t>
            </a:r>
            <a:endParaRPr 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mu/Desktop/Nepal%20DQA/sactS%20SM%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Summary"/>
      <sheetName val="Dashboard"/>
      <sheetName val="M&amp;E Management"/>
      <sheetName val="Data Quality"/>
      <sheetName val="Data Integrity"/>
      <sheetName val="Sys Integrity"/>
      <sheetName val="Accuracy"/>
      <sheetName val="Data use"/>
    </sheetNames>
    <sheetDataSet>
      <sheetData sheetId="0"/>
      <sheetData sheetId="1"/>
      <sheetData sheetId="2"/>
      <sheetData sheetId="3"/>
      <sheetData sheetId="4">
        <row r="2">
          <cell r="H2" t="str">
            <v>No</v>
          </cell>
        </row>
        <row r="3">
          <cell r="H3" t="str">
            <v>Yes, partially</v>
          </cell>
        </row>
        <row r="4">
          <cell r="H4" t="str">
            <v>Yes</v>
          </cell>
        </row>
        <row r="5">
          <cell r="H5" t="str">
            <v>N/A</v>
          </cell>
        </row>
      </sheetData>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EF6D16-5F53-4044-A773-F280D3551B55}" name="Table1" displayName="Table1" ref="A7:F102" totalsRowShown="0" headerRowDxfId="21" dataDxfId="19" headerRowBorderDxfId="20" tableBorderDxfId="18" headerRowCellStyle="Normal 2">
  <tableColumns count="6">
    <tableColumn id="1" xr3:uid="{78FB1ACA-F12F-448F-B4F0-203B2F502ECD}" name="S. N." dataDxfId="17"/>
    <tableColumn id="2" xr3:uid="{FC59C4E9-6DFC-47CA-804D-50F9DA968475}" name="UIC or registration number of tool" dataDxfId="16"/>
    <tableColumn id="3" xr3:uid="{6B6C3EB6-6AAC-44FA-8B86-0FF53D297D9A}" name="The recording tool has correct UIC (if applicable)/ registration number? (Integrity and consistency)" dataDxfId="15"/>
    <tableColumn id="4" xr3:uid="{98905CE7-EA48-4D0F-BCF4-26C9D01F971C}" name="All data fields of recording tool are filled out per logic/rule? (Completeness)" dataDxfId="14"/>
    <tableColumn id="5" xr3:uid="{128CD968-AE72-4305-95C6-DBD6DEB81F74}" name="The recording tool has correct date? (Timeliness)" dataDxfId="13"/>
    <tableColumn id="6" xr3:uid="{525122BF-2E5C-447D-9302-B7C1160835E7}" name="The recording tool has been signed by supervisor? (Validity)" dataDxfId="12"/>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183C1A-7176-4AD0-BE84-68709B42DB6F}" name="Table2" displayName="Table2" ref="A9:F35" totalsRowShown="0" headerRowDxfId="11" dataDxfId="10" tableBorderDxfId="9">
  <tableColumns count="6">
    <tableColumn id="1" xr3:uid="{5F1EAD2C-10AB-4C46-9FD8-0A2D121AA29A}" name="S.N." dataDxfId="8"/>
    <tableColumn id="2" xr3:uid="{AB51872B-1B1F-44A7-8830-0B32BBE797E4}" name="UIC/Registration No/Service No." dataDxfId="7"/>
    <tableColumn id="3" xr3:uid="{284F018A-842E-41B7-A1E9-EF50839087E6}" name="Sex" dataDxfId="6"/>
    <tableColumn id="4" xr3:uid="{4FEAA4A5-E5B4-4FC6-A732-259C8DC098F8}" name="Date of service " dataDxfId="5"/>
    <tableColumn id="5" xr3:uid="{0C48D0CE-85F1-4519-B7C4-F8A551F23C0D}" name="Place service was offered" dataDxfId="4"/>
    <tableColumn id="6" xr3:uid="{61B51AFD-8398-41A8-A7E9-A900D25E60A4}" name="Services provided" dataDxfId="3"/>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0B756-B619-4EBF-B697-FD557A24D4A6}">
  <sheetPr codeName="Sheet1"/>
  <dimension ref="A1:WVU68"/>
  <sheetViews>
    <sheetView showGridLines="0" tabSelected="1" zoomScale="60" zoomScaleNormal="60" zoomScalePageLayoutView="90" workbookViewId="0"/>
  </sheetViews>
  <sheetFormatPr defaultColWidth="0" defaultRowHeight="14.5" zeroHeight="1" x14ac:dyDescent="0.35"/>
  <cols>
    <col min="1" max="12" width="9.08984375" style="276" customWidth="1"/>
    <col min="13" max="13" width="17.54296875" style="276" customWidth="1"/>
    <col min="14" max="268" width="9.08984375" hidden="1"/>
    <col min="269" max="269" width="17.54296875" hidden="1"/>
    <col min="270" max="524" width="9.08984375" hidden="1"/>
    <col min="525" max="525" width="17.54296875" hidden="1"/>
    <col min="526" max="780" width="9.08984375" hidden="1"/>
    <col min="781" max="781" width="17.54296875" hidden="1"/>
    <col min="782" max="1036" width="9.08984375" hidden="1"/>
    <col min="1037" max="1037" width="17.54296875" hidden="1"/>
    <col min="1038" max="1292" width="9.08984375" hidden="1"/>
    <col min="1293" max="1293" width="17.54296875" hidden="1"/>
    <col min="1294" max="1548" width="9.08984375" hidden="1"/>
    <col min="1549" max="1549" width="17.54296875" hidden="1"/>
    <col min="1550" max="1804" width="9.08984375" hidden="1"/>
    <col min="1805" max="1805" width="17.54296875" hidden="1"/>
    <col min="1806" max="2060" width="9.08984375" hidden="1"/>
    <col min="2061" max="2061" width="17.54296875" hidden="1"/>
    <col min="2062" max="2316" width="9.08984375" hidden="1"/>
    <col min="2317" max="2317" width="17.54296875" hidden="1"/>
    <col min="2318" max="2572" width="9.08984375" hidden="1"/>
    <col min="2573" max="2573" width="17.54296875" hidden="1"/>
    <col min="2574" max="2828" width="9.08984375" hidden="1"/>
    <col min="2829" max="2829" width="17.54296875" hidden="1"/>
    <col min="2830" max="3084" width="9.08984375" hidden="1"/>
    <col min="3085" max="3085" width="17.54296875" hidden="1"/>
    <col min="3086" max="3340" width="9.08984375" hidden="1"/>
    <col min="3341" max="3341" width="17.54296875" hidden="1"/>
    <col min="3342" max="3596" width="9.08984375" hidden="1"/>
    <col min="3597" max="3597" width="17.54296875" hidden="1"/>
    <col min="3598" max="3852" width="9.08984375" hidden="1"/>
    <col min="3853" max="3853" width="17.54296875" hidden="1"/>
    <col min="3854" max="4108" width="9.08984375" hidden="1"/>
    <col min="4109" max="4109" width="17.54296875" hidden="1"/>
    <col min="4110" max="4364" width="9.08984375" hidden="1"/>
    <col min="4365" max="4365" width="17.54296875" hidden="1"/>
    <col min="4366" max="4620" width="9.08984375" hidden="1"/>
    <col min="4621" max="4621" width="17.54296875" hidden="1"/>
    <col min="4622" max="4876" width="9.08984375" hidden="1"/>
    <col min="4877" max="4877" width="17.54296875" hidden="1"/>
    <col min="4878" max="5132" width="9.08984375" hidden="1"/>
    <col min="5133" max="5133" width="17.54296875" hidden="1"/>
    <col min="5134" max="5388" width="9.08984375" hidden="1"/>
    <col min="5389" max="5389" width="17.54296875" hidden="1"/>
    <col min="5390" max="5644" width="9.08984375" hidden="1"/>
    <col min="5645" max="5645" width="17.54296875" hidden="1"/>
    <col min="5646" max="5900" width="9.08984375" hidden="1"/>
    <col min="5901" max="5901" width="17.54296875" hidden="1"/>
    <col min="5902" max="6156" width="9.08984375" hidden="1"/>
    <col min="6157" max="6157" width="17.54296875" hidden="1"/>
    <col min="6158" max="6412" width="9.08984375" hidden="1"/>
    <col min="6413" max="6413" width="17.54296875" hidden="1"/>
    <col min="6414" max="6668" width="9.08984375" hidden="1"/>
    <col min="6669" max="6669" width="17.54296875" hidden="1"/>
    <col min="6670" max="6924" width="9.08984375" hidden="1"/>
    <col min="6925" max="6925" width="17.54296875" hidden="1"/>
    <col min="6926" max="7180" width="9.08984375" hidden="1"/>
    <col min="7181" max="7181" width="17.54296875" hidden="1"/>
    <col min="7182" max="7436" width="9.08984375" hidden="1"/>
    <col min="7437" max="7437" width="17.54296875" hidden="1"/>
    <col min="7438" max="7692" width="9.08984375" hidden="1"/>
    <col min="7693" max="7693" width="17.54296875" hidden="1"/>
    <col min="7694" max="7948" width="9.08984375" hidden="1"/>
    <col min="7949" max="7949" width="17.54296875" hidden="1"/>
    <col min="7950" max="8204" width="9.08984375" hidden="1"/>
    <col min="8205" max="8205" width="17.54296875" hidden="1"/>
    <col min="8206" max="8460" width="9.08984375" hidden="1"/>
    <col min="8461" max="8461" width="17.54296875" hidden="1"/>
    <col min="8462" max="8716" width="9.08984375" hidden="1"/>
    <col min="8717" max="8717" width="17.54296875" hidden="1"/>
    <col min="8718" max="8972" width="9.08984375" hidden="1"/>
    <col min="8973" max="8973" width="17.54296875" hidden="1"/>
    <col min="8974" max="9228" width="9.08984375" hidden="1"/>
    <col min="9229" max="9229" width="17.54296875" hidden="1"/>
    <col min="9230" max="9484" width="9.08984375" hidden="1"/>
    <col min="9485" max="9485" width="17.54296875" hidden="1"/>
    <col min="9486" max="9740" width="9.08984375" hidden="1"/>
    <col min="9741" max="9741" width="17.54296875" hidden="1"/>
    <col min="9742" max="9996" width="9.08984375" hidden="1"/>
    <col min="9997" max="9997" width="17.54296875" hidden="1"/>
    <col min="9998" max="10252" width="9.08984375" hidden="1"/>
    <col min="10253" max="10253" width="17.54296875" hidden="1"/>
    <col min="10254" max="10508" width="9.08984375" hidden="1"/>
    <col min="10509" max="10509" width="17.54296875" hidden="1"/>
    <col min="10510" max="10764" width="9.08984375" hidden="1"/>
    <col min="10765" max="10765" width="17.54296875" hidden="1"/>
    <col min="10766" max="11020" width="9.08984375" hidden="1"/>
    <col min="11021" max="11021" width="17.54296875" hidden="1"/>
    <col min="11022" max="11276" width="9.08984375" hidden="1"/>
    <col min="11277" max="11277" width="17.54296875" hidden="1"/>
    <col min="11278" max="11532" width="9.08984375" hidden="1"/>
    <col min="11533" max="11533" width="17.54296875" hidden="1"/>
    <col min="11534" max="11788" width="9.08984375" hidden="1"/>
    <col min="11789" max="11789" width="17.54296875" hidden="1"/>
    <col min="11790" max="12044" width="9.08984375" hidden="1"/>
    <col min="12045" max="12045" width="17.54296875" hidden="1"/>
    <col min="12046" max="12300" width="9.08984375" hidden="1"/>
    <col min="12301" max="12301" width="17.54296875" hidden="1"/>
    <col min="12302" max="12556" width="9.08984375" hidden="1"/>
    <col min="12557" max="12557" width="17.54296875" hidden="1"/>
    <col min="12558" max="12812" width="9.08984375" hidden="1"/>
    <col min="12813" max="12813" width="17.54296875" hidden="1"/>
    <col min="12814" max="13068" width="9.08984375" hidden="1"/>
    <col min="13069" max="13069" width="17.54296875" hidden="1"/>
    <col min="13070" max="13324" width="9.08984375" hidden="1"/>
    <col min="13325" max="13325" width="17.54296875" hidden="1"/>
    <col min="13326" max="13580" width="9.08984375" hidden="1"/>
    <col min="13581" max="13581" width="17.54296875" hidden="1"/>
    <col min="13582" max="13836" width="9.08984375" hidden="1"/>
    <col min="13837" max="13837" width="17.54296875" hidden="1"/>
    <col min="13838" max="14092" width="9.08984375" hidden="1"/>
    <col min="14093" max="14093" width="17.54296875" hidden="1"/>
    <col min="14094" max="14348" width="9.08984375" hidden="1"/>
    <col min="14349" max="14349" width="17.54296875" hidden="1"/>
    <col min="14350" max="14604" width="9.08984375" hidden="1"/>
    <col min="14605" max="14605" width="17.54296875" hidden="1"/>
    <col min="14606" max="14860" width="9.08984375" hidden="1"/>
    <col min="14861" max="14861" width="17.54296875" hidden="1"/>
    <col min="14862" max="15116" width="9.08984375" hidden="1"/>
    <col min="15117" max="15117" width="17.54296875" hidden="1"/>
    <col min="15118" max="15372" width="9.08984375" hidden="1"/>
    <col min="15373" max="15373" width="17.54296875" hidden="1"/>
    <col min="15374" max="15628" width="9.08984375" hidden="1"/>
    <col min="15629" max="15629" width="17.54296875" hidden="1"/>
    <col min="15630" max="15884" width="9.08984375" hidden="1"/>
    <col min="15885" max="15885" width="17.54296875" hidden="1"/>
    <col min="15886" max="16140" width="9.08984375" hidden="1"/>
    <col min="16141" max="16141" width="17.54296875" hidden="1"/>
    <col min="16142" max="16384" width="9.08984375" hidden="1"/>
  </cols>
  <sheetData>
    <row r="1" spans="1:13" x14ac:dyDescent="0.35">
      <c r="A1" s="75"/>
      <c r="B1" s="75"/>
      <c r="C1" s="75"/>
      <c r="D1" s="75"/>
      <c r="E1" s="75"/>
      <c r="F1" s="75"/>
      <c r="G1" s="75"/>
      <c r="H1" s="75"/>
      <c r="I1" s="75"/>
      <c r="J1" s="75"/>
      <c r="K1" s="75"/>
      <c r="L1" s="75"/>
      <c r="M1" s="75"/>
    </row>
    <row r="2" spans="1:13" x14ac:dyDescent="0.35">
      <c r="A2" s="75"/>
      <c r="B2" s="75"/>
      <c r="C2" s="75"/>
      <c r="D2" s="75"/>
      <c r="E2" s="75"/>
      <c r="F2" s="75"/>
      <c r="G2" s="75"/>
      <c r="H2" s="75"/>
      <c r="I2" s="75"/>
      <c r="J2" s="75"/>
      <c r="K2" s="75"/>
      <c r="L2" s="75"/>
      <c r="M2" s="75"/>
    </row>
    <row r="3" spans="1:13" x14ac:dyDescent="0.35">
      <c r="A3" s="75"/>
      <c r="B3" s="75"/>
      <c r="C3" s="75"/>
      <c r="D3" s="75"/>
      <c r="E3" s="75"/>
      <c r="F3" s="75"/>
      <c r="G3" s="75"/>
      <c r="H3" s="75"/>
      <c r="I3" s="75"/>
      <c r="J3" s="75"/>
      <c r="K3" s="75"/>
      <c r="L3" s="75"/>
      <c r="M3" s="75"/>
    </row>
    <row r="4" spans="1:13" x14ac:dyDescent="0.35">
      <c r="A4" s="75"/>
      <c r="B4" s="75"/>
      <c r="C4" s="75"/>
      <c r="D4" s="75"/>
      <c r="E4" s="75"/>
      <c r="F4" s="75"/>
      <c r="G4" s="75"/>
      <c r="H4" s="75"/>
      <c r="I4" s="75"/>
      <c r="J4" s="75"/>
      <c r="K4" s="75"/>
      <c r="L4" s="75"/>
      <c r="M4" s="75"/>
    </row>
    <row r="5" spans="1:13" x14ac:dyDescent="0.35">
      <c r="A5" s="75"/>
      <c r="B5" s="75"/>
      <c r="C5" s="75"/>
      <c r="D5" s="75"/>
      <c r="E5" s="75"/>
      <c r="F5" s="75"/>
      <c r="G5" s="75"/>
      <c r="H5" s="75"/>
      <c r="I5" s="75"/>
      <c r="J5" s="75"/>
      <c r="K5" s="75"/>
      <c r="L5" s="75"/>
      <c r="M5" s="75"/>
    </row>
    <row r="6" spans="1:13" x14ac:dyDescent="0.35">
      <c r="A6" s="75"/>
      <c r="B6" s="75"/>
      <c r="C6" s="75"/>
      <c r="D6" s="75"/>
      <c r="E6" s="75"/>
      <c r="F6" s="75"/>
      <c r="G6" s="75"/>
      <c r="H6" s="75"/>
      <c r="I6" s="75"/>
      <c r="J6" s="75"/>
      <c r="K6" s="75"/>
      <c r="L6" s="75"/>
      <c r="M6" s="75"/>
    </row>
    <row r="7" spans="1:13" x14ac:dyDescent="0.35">
      <c r="A7" s="75"/>
      <c r="B7" s="75"/>
      <c r="C7" s="75"/>
      <c r="D7" s="75"/>
      <c r="E7" s="75"/>
      <c r="F7" s="75"/>
      <c r="G7" s="75"/>
      <c r="H7" s="75"/>
      <c r="I7" s="75"/>
      <c r="J7" s="75"/>
      <c r="K7" s="75"/>
      <c r="L7" s="75"/>
      <c r="M7" s="75"/>
    </row>
    <row r="8" spans="1:13" x14ac:dyDescent="0.35">
      <c r="A8" s="75"/>
      <c r="B8" s="75"/>
      <c r="C8" s="75"/>
      <c r="D8" s="75"/>
      <c r="E8" s="75"/>
      <c r="F8" s="75"/>
      <c r="G8" s="75"/>
      <c r="H8" s="75"/>
      <c r="I8" s="75"/>
      <c r="J8" s="75"/>
      <c r="K8" s="75"/>
      <c r="L8" s="75"/>
      <c r="M8" s="75"/>
    </row>
    <row r="9" spans="1:13" x14ac:dyDescent="0.35">
      <c r="A9" s="75"/>
      <c r="B9" s="75"/>
      <c r="C9" s="75"/>
      <c r="D9" s="75"/>
      <c r="E9" s="75"/>
      <c r="F9" s="75"/>
      <c r="G9" s="75"/>
      <c r="H9" s="75"/>
      <c r="I9" s="75"/>
      <c r="J9" s="75"/>
      <c r="K9" s="75"/>
      <c r="L9" s="75"/>
      <c r="M9" s="75"/>
    </row>
    <row r="10" spans="1:13" ht="21" x14ac:dyDescent="0.5">
      <c r="A10" s="75"/>
      <c r="B10" s="75"/>
      <c r="C10" s="277"/>
      <c r="D10" s="277"/>
      <c r="E10" s="277"/>
      <c r="F10" s="277"/>
      <c r="G10" s="277"/>
      <c r="H10" s="277"/>
      <c r="I10" s="75"/>
      <c r="J10" s="75"/>
      <c r="K10" s="75"/>
      <c r="L10" s="75"/>
      <c r="M10" s="75"/>
    </row>
    <row r="11" spans="1:13" x14ac:dyDescent="0.35">
      <c r="A11" s="75"/>
      <c r="B11" s="75"/>
      <c r="C11" s="75"/>
      <c r="D11" s="75"/>
      <c r="E11" s="75"/>
      <c r="F11" s="75"/>
      <c r="G11" s="75"/>
      <c r="H11" s="75"/>
      <c r="I11" s="75"/>
      <c r="J11" s="75"/>
      <c r="K11" s="75"/>
      <c r="L11" s="75"/>
      <c r="M11" s="75"/>
    </row>
    <row r="12" spans="1:13" x14ac:dyDescent="0.35">
      <c r="A12" s="75"/>
      <c r="B12" s="75"/>
      <c r="C12" s="75"/>
      <c r="D12" s="75"/>
      <c r="E12" s="75"/>
      <c r="F12" s="75"/>
      <c r="G12" s="75"/>
      <c r="H12" s="75"/>
      <c r="I12" s="75"/>
      <c r="J12" s="75"/>
      <c r="K12" s="75"/>
      <c r="L12" s="75"/>
      <c r="M12" s="75"/>
    </row>
    <row r="13" spans="1:13" x14ac:dyDescent="0.35">
      <c r="A13" s="75"/>
      <c r="B13" s="75"/>
      <c r="C13" s="75"/>
      <c r="D13" s="75"/>
      <c r="E13" s="75"/>
      <c r="F13" s="75"/>
      <c r="G13" s="75"/>
      <c r="H13" s="75"/>
      <c r="I13" s="75"/>
      <c r="J13" s="75"/>
      <c r="K13" s="75"/>
      <c r="L13" s="75"/>
      <c r="M13" s="75"/>
    </row>
    <row r="14" spans="1:13" x14ac:dyDescent="0.35">
      <c r="A14" s="75"/>
      <c r="B14" s="75"/>
      <c r="C14" s="75"/>
      <c r="D14" s="75"/>
      <c r="E14" s="75"/>
      <c r="F14" s="75"/>
      <c r="G14" s="75"/>
      <c r="H14" s="75"/>
      <c r="I14" s="75"/>
      <c r="J14" s="75"/>
      <c r="K14" s="75"/>
      <c r="L14" s="75"/>
      <c r="M14" s="75"/>
    </row>
    <row r="15" spans="1:13" x14ac:dyDescent="0.35">
      <c r="A15" s="75"/>
      <c r="B15" s="75"/>
      <c r="C15" s="75"/>
      <c r="D15" s="75"/>
      <c r="E15" s="75"/>
      <c r="F15" s="75"/>
      <c r="G15" s="75"/>
      <c r="H15" s="75"/>
      <c r="I15" s="75"/>
      <c r="J15" s="75"/>
      <c r="K15" s="75"/>
      <c r="L15" s="75"/>
      <c r="M15" s="75"/>
    </row>
    <row r="16" spans="1:13" x14ac:dyDescent="0.35">
      <c r="A16" s="75"/>
      <c r="B16" s="75"/>
      <c r="C16" s="75"/>
      <c r="D16" s="75"/>
      <c r="E16" s="75"/>
      <c r="F16" s="75"/>
      <c r="G16" s="75"/>
      <c r="H16" s="75"/>
      <c r="I16" s="75"/>
      <c r="J16" s="75"/>
      <c r="K16" s="75"/>
      <c r="L16" s="75"/>
      <c r="M16" s="75"/>
    </row>
    <row r="17" spans="1:13" x14ac:dyDescent="0.35">
      <c r="A17" s="75"/>
      <c r="B17" s="75"/>
      <c r="C17" s="75"/>
      <c r="D17" s="75"/>
      <c r="E17" s="75"/>
      <c r="F17" s="75"/>
      <c r="G17" s="75"/>
      <c r="H17" s="75"/>
      <c r="I17" s="75"/>
      <c r="J17" s="75"/>
      <c r="K17" s="75"/>
      <c r="L17" s="75"/>
      <c r="M17" s="75"/>
    </row>
    <row r="18" spans="1:13" x14ac:dyDescent="0.35">
      <c r="A18" s="75"/>
      <c r="B18" s="75"/>
      <c r="C18" s="75"/>
      <c r="D18" s="75"/>
      <c r="E18" s="75"/>
      <c r="F18" s="75"/>
      <c r="G18" s="75"/>
      <c r="H18" s="75"/>
      <c r="I18" s="75"/>
      <c r="J18" s="75"/>
      <c r="K18" s="75"/>
      <c r="L18" s="75"/>
      <c r="M18" s="75"/>
    </row>
    <row r="19" spans="1:13" x14ac:dyDescent="0.35">
      <c r="A19" s="75"/>
      <c r="B19" s="75"/>
      <c r="C19" s="75"/>
      <c r="D19" s="75"/>
      <c r="E19" s="75"/>
      <c r="F19" s="75"/>
      <c r="G19" s="75"/>
      <c r="H19" s="75"/>
      <c r="I19" s="75"/>
      <c r="J19" s="75"/>
      <c r="K19" s="75"/>
      <c r="L19" s="75"/>
      <c r="M19" s="75"/>
    </row>
    <row r="20" spans="1:13" x14ac:dyDescent="0.35">
      <c r="A20" s="75"/>
      <c r="B20" s="75"/>
      <c r="C20" s="75"/>
      <c r="D20" s="75"/>
      <c r="E20" s="75"/>
      <c r="F20" s="75"/>
      <c r="G20" s="75"/>
      <c r="H20" s="75"/>
      <c r="I20" s="75"/>
      <c r="J20" s="75"/>
      <c r="K20" s="75"/>
      <c r="L20" s="75"/>
      <c r="M20" s="75"/>
    </row>
    <row r="21" spans="1:13" x14ac:dyDescent="0.35">
      <c r="A21" s="75"/>
      <c r="B21" s="75"/>
      <c r="C21" s="75"/>
      <c r="D21" s="75"/>
      <c r="E21" s="75"/>
      <c r="F21" s="75"/>
      <c r="G21" s="75"/>
      <c r="H21" s="75"/>
      <c r="I21" s="75"/>
      <c r="J21" s="75"/>
      <c r="K21" s="75"/>
      <c r="L21" s="75"/>
      <c r="M21" s="75"/>
    </row>
    <row r="22" spans="1:13" x14ac:dyDescent="0.35">
      <c r="A22" s="75"/>
      <c r="B22" s="75"/>
      <c r="C22" s="75"/>
      <c r="D22" s="75"/>
      <c r="E22" s="75"/>
      <c r="F22" s="75"/>
      <c r="G22" s="75"/>
      <c r="H22" s="75"/>
      <c r="I22" s="75"/>
      <c r="J22" s="75"/>
      <c r="K22" s="75"/>
      <c r="L22" s="75"/>
      <c r="M22" s="75"/>
    </row>
    <row r="23" spans="1:13" x14ac:dyDescent="0.35">
      <c r="A23" s="75"/>
      <c r="B23" s="75"/>
      <c r="C23" s="75"/>
      <c r="D23" s="75"/>
      <c r="E23" s="75"/>
      <c r="F23" s="75"/>
      <c r="G23" s="75"/>
      <c r="H23" s="75"/>
      <c r="I23" s="75"/>
      <c r="J23" s="75"/>
      <c r="K23" s="75"/>
      <c r="L23" s="75"/>
      <c r="M23" s="75"/>
    </row>
    <row r="24" spans="1:13" x14ac:dyDescent="0.35">
      <c r="A24" s="75"/>
      <c r="B24" s="75"/>
      <c r="C24" s="75"/>
      <c r="D24" s="75"/>
      <c r="E24" s="75"/>
      <c r="F24" s="75"/>
      <c r="G24" s="75"/>
      <c r="H24" s="75"/>
      <c r="I24" s="75"/>
      <c r="J24" s="75"/>
      <c r="K24" s="75"/>
      <c r="L24" s="75"/>
      <c r="M24" s="75"/>
    </row>
    <row r="25" spans="1:13" x14ac:dyDescent="0.35">
      <c r="A25" s="75"/>
      <c r="B25" s="75"/>
      <c r="C25" s="75"/>
      <c r="D25" s="75"/>
      <c r="E25" s="75"/>
      <c r="F25" s="75"/>
      <c r="G25" s="75"/>
      <c r="H25" s="75"/>
      <c r="I25" s="75"/>
      <c r="J25" s="75"/>
      <c r="K25" s="75"/>
      <c r="L25" s="75"/>
      <c r="M25" s="75"/>
    </row>
    <row r="26" spans="1:13" x14ac:dyDescent="0.35">
      <c r="A26" s="75"/>
      <c r="B26" s="75"/>
      <c r="C26" s="75"/>
      <c r="D26" s="75"/>
      <c r="E26" s="75"/>
      <c r="F26" s="75"/>
      <c r="G26" s="75"/>
      <c r="H26" s="75"/>
      <c r="I26" s="75"/>
      <c r="J26" s="75"/>
      <c r="K26" s="75"/>
      <c r="L26" s="75"/>
      <c r="M26" s="75"/>
    </row>
    <row r="27" spans="1:13" x14ac:dyDescent="0.35">
      <c r="A27" s="75"/>
      <c r="B27" s="75"/>
      <c r="C27" s="75"/>
      <c r="D27" s="75"/>
      <c r="E27" s="75"/>
      <c r="F27" s="75"/>
      <c r="G27" s="75"/>
      <c r="H27" s="75"/>
      <c r="I27" s="75"/>
      <c r="J27" s="75"/>
      <c r="K27" s="75"/>
      <c r="L27" s="75"/>
      <c r="M27" s="75"/>
    </row>
    <row r="28" spans="1:13" x14ac:dyDescent="0.35">
      <c r="A28" s="75"/>
      <c r="B28" s="75"/>
      <c r="C28" s="75"/>
      <c r="D28" s="75"/>
      <c r="E28" s="75"/>
      <c r="F28" s="75"/>
      <c r="G28" s="75"/>
      <c r="H28" s="75"/>
      <c r="I28" s="75"/>
      <c r="J28" s="75"/>
      <c r="K28" s="75"/>
      <c r="L28" s="75"/>
      <c r="M28" s="75"/>
    </row>
    <row r="29" spans="1:13" x14ac:dyDescent="0.35">
      <c r="A29" s="75"/>
      <c r="B29" s="75"/>
      <c r="C29" s="75"/>
      <c r="D29" s="75"/>
      <c r="E29" s="75"/>
      <c r="F29" s="75"/>
      <c r="G29" s="75"/>
      <c r="H29" s="75"/>
      <c r="I29" s="75"/>
      <c r="J29" s="75"/>
      <c r="K29" s="75"/>
      <c r="L29" s="75"/>
      <c r="M29" s="75"/>
    </row>
    <row r="30" spans="1:13" x14ac:dyDescent="0.35">
      <c r="A30" s="75"/>
      <c r="B30" s="75"/>
      <c r="C30" s="75"/>
      <c r="D30" s="75"/>
      <c r="E30" s="75"/>
      <c r="F30" s="75"/>
      <c r="G30" s="75"/>
      <c r="H30" s="75"/>
      <c r="I30" s="75"/>
      <c r="J30" s="75"/>
      <c r="K30" s="75"/>
      <c r="L30" s="75"/>
      <c r="M30" s="75"/>
    </row>
    <row r="31" spans="1:13" x14ac:dyDescent="0.35">
      <c r="A31" s="75"/>
      <c r="B31" s="75"/>
      <c r="C31" s="75"/>
      <c r="D31" s="75"/>
      <c r="E31" s="75"/>
      <c r="F31" s="75"/>
      <c r="G31" s="75"/>
      <c r="H31" s="75"/>
      <c r="I31" s="75"/>
      <c r="J31" s="75"/>
      <c r="K31" s="75"/>
      <c r="L31" s="75"/>
      <c r="M31" s="75"/>
    </row>
    <row r="32" spans="1:13" x14ac:dyDescent="0.35">
      <c r="A32" s="75"/>
      <c r="B32" s="75"/>
      <c r="C32" s="75"/>
      <c r="D32" s="75"/>
      <c r="E32" s="75"/>
      <c r="F32" s="75"/>
      <c r="G32" s="75"/>
      <c r="H32" s="75"/>
      <c r="I32" s="75"/>
      <c r="J32" s="75"/>
      <c r="K32" s="75"/>
      <c r="L32" s="75"/>
      <c r="M32" s="75"/>
    </row>
    <row r="33" spans="1:13" x14ac:dyDescent="0.35">
      <c r="A33" s="75"/>
      <c r="B33" s="75"/>
      <c r="C33" s="75"/>
      <c r="D33" s="75"/>
      <c r="E33" s="75"/>
      <c r="F33" s="75"/>
      <c r="G33" s="75"/>
      <c r="H33" s="75"/>
      <c r="I33" s="75"/>
      <c r="J33" s="75"/>
      <c r="K33" s="75"/>
      <c r="L33" s="75"/>
      <c r="M33" s="75"/>
    </row>
    <row r="34" spans="1:13" x14ac:dyDescent="0.35">
      <c r="A34" s="75"/>
      <c r="B34" s="75"/>
      <c r="C34" s="75"/>
      <c r="D34" s="75"/>
      <c r="E34" s="75"/>
      <c r="F34" s="75"/>
      <c r="G34" s="75"/>
      <c r="H34" s="75"/>
      <c r="I34" s="75"/>
      <c r="J34" s="75"/>
      <c r="K34" s="75"/>
      <c r="L34" s="75"/>
      <c r="M34" s="75"/>
    </row>
    <row r="35" spans="1:13" x14ac:dyDescent="0.35">
      <c r="A35" s="75"/>
      <c r="B35" s="75"/>
      <c r="C35" s="75"/>
      <c r="D35" s="75"/>
      <c r="E35" s="75"/>
      <c r="F35" s="75"/>
      <c r="G35" s="75"/>
      <c r="H35" s="75"/>
      <c r="I35" s="75"/>
      <c r="J35" s="75"/>
      <c r="K35" s="75"/>
      <c r="L35" s="75"/>
      <c r="M35" s="75"/>
    </row>
    <row r="36" spans="1:13" x14ac:dyDescent="0.35">
      <c r="A36" s="75"/>
      <c r="B36" s="75"/>
      <c r="C36" s="75"/>
      <c r="D36" s="75"/>
      <c r="E36" s="75"/>
      <c r="F36" s="75"/>
      <c r="G36" s="75"/>
      <c r="H36" s="75"/>
      <c r="I36" s="75"/>
      <c r="J36" s="75"/>
      <c r="K36" s="75"/>
      <c r="L36" s="75"/>
      <c r="M36" s="75"/>
    </row>
    <row r="37" spans="1:13" x14ac:dyDescent="0.35">
      <c r="A37" s="75"/>
      <c r="B37" s="75"/>
      <c r="C37" s="75"/>
      <c r="D37" s="75"/>
      <c r="E37" s="75"/>
      <c r="F37" s="75"/>
      <c r="G37" s="75"/>
      <c r="H37" s="75"/>
      <c r="I37" s="75"/>
      <c r="J37" s="75"/>
      <c r="K37" s="75"/>
      <c r="L37" s="75"/>
      <c r="M37" s="75"/>
    </row>
    <row r="38" spans="1:13" x14ac:dyDescent="0.35">
      <c r="A38" s="75"/>
      <c r="B38" s="75"/>
      <c r="C38" s="75"/>
      <c r="D38" s="75"/>
      <c r="E38" s="75"/>
      <c r="F38" s="75"/>
      <c r="G38" s="75"/>
      <c r="H38" s="75"/>
      <c r="I38" s="75"/>
      <c r="J38" s="75"/>
      <c r="K38" s="75"/>
      <c r="L38" s="75"/>
      <c r="M38" s="75"/>
    </row>
    <row r="39" spans="1:13" x14ac:dyDescent="0.35">
      <c r="A39" s="75"/>
      <c r="B39" s="75"/>
      <c r="C39" s="75"/>
      <c r="D39" s="75"/>
      <c r="E39" s="75"/>
      <c r="F39" s="75"/>
      <c r="G39" s="75"/>
      <c r="H39" s="75"/>
      <c r="I39" s="75"/>
      <c r="J39" s="75"/>
      <c r="K39" s="75"/>
      <c r="L39" s="75"/>
      <c r="M39" s="75"/>
    </row>
    <row r="40" spans="1:13" x14ac:dyDescent="0.35">
      <c r="A40" s="75"/>
      <c r="B40" s="75"/>
      <c r="C40" s="75"/>
      <c r="D40" s="75"/>
      <c r="E40" s="75"/>
      <c r="F40" s="75"/>
      <c r="G40" s="75"/>
      <c r="H40" s="75"/>
      <c r="I40" s="75"/>
      <c r="J40" s="75"/>
      <c r="K40" s="75"/>
      <c r="L40" s="75"/>
      <c r="M40" s="75"/>
    </row>
    <row r="41" spans="1:13" x14ac:dyDescent="0.35">
      <c r="A41" s="75"/>
      <c r="B41" s="75"/>
      <c r="C41" s="75"/>
      <c r="D41" s="75"/>
      <c r="E41" s="75"/>
      <c r="F41" s="75"/>
      <c r="G41" s="75"/>
      <c r="H41" s="75"/>
      <c r="I41" s="75"/>
      <c r="J41" s="75"/>
      <c r="K41" s="75"/>
      <c r="L41" s="75"/>
      <c r="M41" s="75"/>
    </row>
    <row r="42" spans="1:13" x14ac:dyDescent="0.35">
      <c r="A42" s="75"/>
      <c r="B42" s="75"/>
      <c r="C42" s="75"/>
      <c r="D42" s="75"/>
      <c r="E42" s="75"/>
      <c r="F42" s="75"/>
      <c r="G42" s="75"/>
      <c r="H42" s="75"/>
      <c r="I42" s="75"/>
      <c r="J42" s="75"/>
      <c r="K42" s="75"/>
      <c r="L42" s="75"/>
      <c r="M42" s="75"/>
    </row>
    <row r="43" spans="1:13" x14ac:dyDescent="0.35">
      <c r="A43" s="75"/>
      <c r="B43" s="75"/>
      <c r="C43" s="75"/>
      <c r="D43" s="75"/>
      <c r="E43" s="75"/>
      <c r="F43" s="75"/>
      <c r="G43" s="75"/>
      <c r="H43" s="75"/>
      <c r="I43" s="75"/>
      <c r="J43" s="75"/>
      <c r="K43" s="75"/>
      <c r="L43" s="75"/>
      <c r="M43" s="75"/>
    </row>
    <row r="44" spans="1:13" x14ac:dyDescent="0.35">
      <c r="A44" s="75"/>
      <c r="B44" s="75"/>
      <c r="C44" s="75"/>
      <c r="D44" s="75"/>
      <c r="E44" s="75"/>
      <c r="F44" s="75"/>
      <c r="G44" s="75"/>
      <c r="H44" s="75"/>
      <c r="I44" s="75"/>
      <c r="J44" s="75"/>
      <c r="K44" s="75"/>
      <c r="L44" s="75"/>
      <c r="M44" s="75"/>
    </row>
    <row r="45" spans="1:13" x14ac:dyDescent="0.35">
      <c r="A45" s="75"/>
      <c r="B45" s="75"/>
      <c r="C45" s="75"/>
      <c r="D45" s="75"/>
      <c r="E45" s="75"/>
      <c r="F45" s="75"/>
      <c r="G45" s="75"/>
      <c r="H45" s="75"/>
      <c r="I45" s="75"/>
      <c r="J45" s="75"/>
      <c r="K45" s="75"/>
      <c r="L45" s="75"/>
      <c r="M45" s="75"/>
    </row>
    <row r="46" spans="1:13" x14ac:dyDescent="0.35">
      <c r="A46" s="75"/>
      <c r="B46" s="75"/>
      <c r="C46" s="75"/>
      <c r="D46" s="75"/>
      <c r="E46" s="75"/>
      <c r="F46" s="75"/>
      <c r="G46" s="75"/>
      <c r="H46" s="75"/>
      <c r="I46" s="75"/>
      <c r="J46" s="75"/>
      <c r="K46" s="75"/>
      <c r="L46" s="75"/>
      <c r="M46" s="75"/>
    </row>
    <row r="47" spans="1:13" x14ac:dyDescent="0.35">
      <c r="A47" s="75"/>
      <c r="B47" s="75"/>
      <c r="C47" s="75"/>
      <c r="D47" s="75"/>
      <c r="E47" s="75"/>
      <c r="F47" s="75"/>
      <c r="G47" s="75"/>
      <c r="H47" s="75"/>
      <c r="I47" s="75"/>
      <c r="J47" s="75"/>
      <c r="K47" s="75"/>
      <c r="L47" s="75"/>
      <c r="M47" s="75"/>
    </row>
    <row r="48" spans="1:13" x14ac:dyDescent="0.35">
      <c r="A48" s="75"/>
      <c r="B48" s="75"/>
      <c r="C48" s="75"/>
      <c r="D48" s="75"/>
      <c r="E48" s="75"/>
      <c r="F48" s="75"/>
      <c r="G48" s="75"/>
      <c r="H48" s="75"/>
      <c r="I48" s="75"/>
      <c r="J48" s="75"/>
      <c r="K48" s="75"/>
      <c r="L48" s="75"/>
      <c r="M48" s="75"/>
    </row>
    <row r="49" spans="1:13" x14ac:dyDescent="0.35">
      <c r="A49" s="75"/>
      <c r="B49" s="75"/>
      <c r="C49" s="75"/>
      <c r="D49" s="75"/>
      <c r="E49" s="75"/>
      <c r="F49" s="75"/>
      <c r="G49" s="75"/>
      <c r="H49" s="75"/>
      <c r="I49" s="75"/>
      <c r="J49" s="75"/>
      <c r="K49" s="75"/>
      <c r="L49" s="75"/>
      <c r="M49" s="75"/>
    </row>
    <row r="50" spans="1:13" x14ac:dyDescent="0.35">
      <c r="A50" s="75"/>
      <c r="B50" s="75"/>
      <c r="C50" s="75"/>
      <c r="D50" s="75"/>
      <c r="E50" s="75"/>
      <c r="F50" s="75"/>
      <c r="G50" s="75"/>
      <c r="H50" s="75"/>
      <c r="I50" s="75"/>
      <c r="J50" s="75"/>
      <c r="K50" s="75"/>
      <c r="L50" s="75"/>
      <c r="M50" s="75"/>
    </row>
    <row r="51" spans="1:13" x14ac:dyDescent="0.35">
      <c r="A51" s="75"/>
      <c r="B51" s="75"/>
      <c r="C51" s="75"/>
      <c r="D51" s="75"/>
      <c r="E51" s="75"/>
      <c r="F51" s="75"/>
      <c r="G51" s="75"/>
      <c r="H51" s="75"/>
      <c r="I51" s="75"/>
      <c r="J51" s="75"/>
      <c r="K51" s="75"/>
      <c r="L51" s="75"/>
      <c r="M51" s="75"/>
    </row>
    <row r="52" spans="1:13" x14ac:dyDescent="0.35">
      <c r="A52" s="75"/>
      <c r="B52" s="75"/>
      <c r="C52" s="75"/>
      <c r="D52" s="75"/>
      <c r="E52" s="75"/>
      <c r="F52" s="75"/>
      <c r="G52" s="75"/>
      <c r="H52" s="75"/>
      <c r="I52" s="75"/>
      <c r="J52" s="75"/>
      <c r="K52" s="75"/>
      <c r="L52" s="75"/>
      <c r="M52" s="75"/>
    </row>
    <row r="53" spans="1:13" x14ac:dyDescent="0.35">
      <c r="A53" s="75"/>
      <c r="B53" s="75"/>
      <c r="C53" s="75"/>
      <c r="D53" s="75"/>
      <c r="E53" s="75"/>
      <c r="F53" s="75"/>
      <c r="G53" s="75"/>
      <c r="H53" s="75"/>
      <c r="I53" s="75"/>
      <c r="J53" s="75"/>
      <c r="K53" s="75"/>
      <c r="L53" s="75"/>
      <c r="M53" s="75"/>
    </row>
    <row r="54" spans="1:13" x14ac:dyDescent="0.35">
      <c r="A54" s="75"/>
      <c r="B54" s="75"/>
      <c r="C54" s="75"/>
      <c r="D54" s="75"/>
      <c r="E54" s="75"/>
      <c r="F54" s="75"/>
      <c r="G54" s="75"/>
      <c r="H54" s="75"/>
      <c r="I54" s="75"/>
      <c r="J54" s="75"/>
      <c r="K54" s="75"/>
      <c r="L54" s="75"/>
      <c r="M54" s="75"/>
    </row>
    <row r="55" spans="1:13" x14ac:dyDescent="0.35">
      <c r="A55" s="75"/>
      <c r="B55" s="75"/>
      <c r="C55" s="75"/>
      <c r="D55" s="75"/>
      <c r="E55" s="75"/>
      <c r="F55" s="75"/>
      <c r="G55" s="75"/>
      <c r="H55" s="75"/>
      <c r="I55" s="75"/>
      <c r="J55" s="75"/>
      <c r="K55" s="75"/>
      <c r="L55" s="75"/>
      <c r="M55" s="75"/>
    </row>
    <row r="56" spans="1:13" x14ac:dyDescent="0.35">
      <c r="A56" s="75"/>
      <c r="B56" s="75"/>
      <c r="C56" s="75"/>
      <c r="D56" s="75"/>
      <c r="E56" s="75"/>
      <c r="F56" s="75"/>
      <c r="G56" s="75"/>
      <c r="H56" s="75"/>
      <c r="I56" s="75"/>
      <c r="J56" s="75"/>
      <c r="K56" s="75"/>
      <c r="L56" s="75"/>
      <c r="M56" s="75"/>
    </row>
    <row r="57" spans="1:13" x14ac:dyDescent="0.35">
      <c r="A57" s="75"/>
      <c r="B57" s="75"/>
      <c r="C57" s="75"/>
      <c r="D57" s="75"/>
      <c r="E57" s="75"/>
      <c r="F57" s="75"/>
      <c r="G57" s="75"/>
      <c r="H57" s="75"/>
      <c r="I57" s="75"/>
      <c r="J57" s="75"/>
      <c r="K57" s="75"/>
      <c r="L57" s="75"/>
      <c r="M57" s="75"/>
    </row>
    <row r="58" spans="1:13" x14ac:dyDescent="0.35">
      <c r="A58" s="75"/>
      <c r="B58" s="75"/>
      <c r="C58" s="75"/>
      <c r="D58" s="75"/>
      <c r="E58" s="75"/>
      <c r="F58" s="75"/>
      <c r="G58" s="75"/>
      <c r="H58" s="75"/>
      <c r="I58" s="75"/>
      <c r="J58" s="75"/>
      <c r="K58" s="75"/>
      <c r="L58" s="75"/>
      <c r="M58" s="75"/>
    </row>
    <row r="59" spans="1:13" x14ac:dyDescent="0.35">
      <c r="A59" s="75"/>
      <c r="B59" s="75"/>
      <c r="C59" s="75"/>
      <c r="D59" s="75"/>
      <c r="E59" s="75"/>
      <c r="F59" s="75"/>
      <c r="G59" s="75"/>
      <c r="H59" s="75"/>
      <c r="I59" s="75"/>
      <c r="J59" s="75"/>
      <c r="K59" s="75"/>
      <c r="L59" s="75"/>
      <c r="M59" s="75"/>
    </row>
    <row r="60" spans="1:13" x14ac:dyDescent="0.35">
      <c r="A60" s="75"/>
      <c r="B60" s="75"/>
      <c r="C60" s="75"/>
      <c r="D60" s="75"/>
      <c r="E60" s="75"/>
      <c r="F60" s="75"/>
      <c r="G60" s="75"/>
      <c r="H60" s="75"/>
      <c r="I60" s="75"/>
      <c r="J60" s="75"/>
      <c r="K60" s="75"/>
      <c r="L60" s="75"/>
      <c r="M60" s="75"/>
    </row>
    <row r="61" spans="1:13" x14ac:dyDescent="0.35">
      <c r="A61" s="75"/>
      <c r="B61" s="75"/>
      <c r="C61" s="75"/>
      <c r="D61" s="75"/>
      <c r="E61" s="75"/>
      <c r="F61" s="75"/>
      <c r="G61" s="75"/>
      <c r="H61" s="75"/>
      <c r="I61" s="75"/>
      <c r="J61" s="75"/>
      <c r="K61" s="75"/>
      <c r="L61" s="75"/>
      <c r="M61" s="75"/>
    </row>
    <row r="62" spans="1:13" x14ac:dyDescent="0.35">
      <c r="A62" s="75"/>
      <c r="B62" s="75"/>
      <c r="C62" s="75"/>
      <c r="D62" s="75"/>
      <c r="E62" s="75"/>
      <c r="F62" s="75"/>
      <c r="G62" s="75"/>
      <c r="H62" s="75"/>
      <c r="I62" s="75"/>
      <c r="J62" s="75"/>
      <c r="K62" s="75"/>
      <c r="L62" s="75"/>
      <c r="M62" s="75"/>
    </row>
    <row r="63" spans="1:13" x14ac:dyDescent="0.35">
      <c r="A63" s="75"/>
      <c r="B63" s="75"/>
      <c r="C63" s="75"/>
      <c r="D63" s="75"/>
      <c r="E63" s="75"/>
      <c r="F63" s="75"/>
      <c r="G63" s="75"/>
      <c r="H63" s="75"/>
      <c r="I63" s="75"/>
      <c r="J63" s="75"/>
      <c r="K63" s="75"/>
      <c r="L63" s="75"/>
      <c r="M63" s="75"/>
    </row>
    <row r="64" spans="1:13" x14ac:dyDescent="0.35">
      <c r="A64" s="75"/>
      <c r="B64" s="75"/>
      <c r="C64" s="75"/>
      <c r="D64" s="75"/>
      <c r="E64" s="75"/>
      <c r="F64" s="75"/>
      <c r="G64" s="75"/>
      <c r="H64" s="75"/>
      <c r="I64" s="75"/>
      <c r="J64" s="75"/>
      <c r="K64" s="75"/>
      <c r="L64" s="75"/>
      <c r="M64" s="75"/>
    </row>
    <row r="65" spans="1:13" x14ac:dyDescent="0.35">
      <c r="A65" s="75"/>
      <c r="B65" s="75"/>
      <c r="C65" s="75"/>
      <c r="D65" s="75"/>
      <c r="E65" s="75"/>
      <c r="F65" s="75"/>
      <c r="G65" s="75"/>
      <c r="H65" s="75"/>
      <c r="I65" s="75"/>
      <c r="J65" s="75"/>
      <c r="K65" s="75"/>
      <c r="L65" s="75"/>
      <c r="M65" s="75"/>
    </row>
    <row r="66" spans="1:13" x14ac:dyDescent="0.35">
      <c r="A66" s="75"/>
      <c r="B66" s="75"/>
      <c r="C66" s="75"/>
      <c r="D66" s="75"/>
      <c r="E66" s="75"/>
      <c r="F66" s="75"/>
      <c r="G66" s="75"/>
      <c r="H66" s="75"/>
      <c r="I66" s="75"/>
      <c r="J66" s="75"/>
      <c r="K66" s="75"/>
      <c r="L66" s="75"/>
      <c r="M66" s="75"/>
    </row>
    <row r="67" spans="1:13" x14ac:dyDescent="0.35">
      <c r="A67" s="75"/>
      <c r="B67" s="75"/>
      <c r="C67" s="75"/>
      <c r="D67" s="75"/>
      <c r="E67" s="75"/>
      <c r="F67" s="75"/>
      <c r="G67" s="75"/>
      <c r="H67" s="75"/>
      <c r="I67" s="75"/>
      <c r="J67" s="75"/>
      <c r="K67" s="75"/>
      <c r="L67" s="75"/>
      <c r="M67" s="75"/>
    </row>
    <row r="68" spans="1:13" x14ac:dyDescent="0.35">
      <c r="A68" s="75"/>
      <c r="B68" s="75"/>
      <c r="C68" s="75"/>
      <c r="D68" s="75"/>
      <c r="E68" s="75"/>
      <c r="F68" s="75"/>
      <c r="G68" s="75"/>
      <c r="H68" s="75"/>
      <c r="I68" s="75"/>
      <c r="J68" s="75"/>
      <c r="K68" s="75"/>
      <c r="L68" s="75"/>
      <c r="M68" s="75"/>
    </row>
  </sheetData>
  <pageMargins left="0.5" right="0.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783D-5AA6-49BD-8D04-D48400C295A1}">
  <sheetPr codeName="Sheet3"/>
  <dimension ref="A1:WVU91"/>
  <sheetViews>
    <sheetView showGridLines="0" zoomScaleNormal="100" zoomScalePageLayoutView="90" workbookViewId="0">
      <selection activeCell="A55" sqref="A55:M55"/>
    </sheetView>
  </sheetViews>
  <sheetFormatPr defaultColWidth="0" defaultRowHeight="14.5" zeroHeight="1" x14ac:dyDescent="0.35"/>
  <cols>
    <col min="1" max="12" width="9.6328125" style="80" customWidth="1"/>
    <col min="13" max="13" width="10.54296875" style="80" customWidth="1"/>
    <col min="14" max="15" width="9.08984375" style="80" hidden="1"/>
    <col min="16" max="256" width="9.08984375" hidden="1"/>
    <col min="257" max="268" width="9.6328125" hidden="1"/>
    <col min="269" max="269" width="10.54296875" hidden="1"/>
    <col min="270" max="512" width="9.08984375" hidden="1"/>
    <col min="513" max="524" width="9.6328125" hidden="1"/>
    <col min="525" max="525" width="10.54296875" hidden="1"/>
    <col min="526" max="768" width="9.08984375" hidden="1"/>
    <col min="769" max="780" width="9.6328125" hidden="1"/>
    <col min="781" max="781" width="10.54296875" hidden="1"/>
    <col min="782" max="1024" width="9.08984375" hidden="1"/>
    <col min="1025" max="1036" width="9.6328125" hidden="1"/>
    <col min="1037" max="1037" width="10.54296875" hidden="1"/>
    <col min="1038" max="1280" width="9.08984375" hidden="1"/>
    <col min="1281" max="1292" width="9.6328125" hidden="1"/>
    <col min="1293" max="1293" width="10.54296875" hidden="1"/>
    <col min="1294" max="1536" width="9.08984375" hidden="1"/>
    <col min="1537" max="1548" width="9.6328125" hidden="1"/>
    <col min="1549" max="1549" width="10.54296875" hidden="1"/>
    <col min="1550" max="1792" width="9.08984375" hidden="1"/>
    <col min="1793" max="1804" width="9.6328125" hidden="1"/>
    <col min="1805" max="1805" width="10.54296875" hidden="1"/>
    <col min="1806" max="2048" width="9.08984375" hidden="1"/>
    <col min="2049" max="2060" width="9.6328125" hidden="1"/>
    <col min="2061" max="2061" width="10.54296875" hidden="1"/>
    <col min="2062" max="2304" width="9.08984375" hidden="1"/>
    <col min="2305" max="2316" width="9.6328125" hidden="1"/>
    <col min="2317" max="2317" width="10.54296875" hidden="1"/>
    <col min="2318" max="2560" width="9.08984375" hidden="1"/>
    <col min="2561" max="2572" width="9.6328125" hidden="1"/>
    <col min="2573" max="2573" width="10.54296875" hidden="1"/>
    <col min="2574" max="2816" width="9.08984375" hidden="1"/>
    <col min="2817" max="2828" width="9.6328125" hidden="1"/>
    <col min="2829" max="2829" width="10.54296875" hidden="1"/>
    <col min="2830" max="3072" width="9.08984375" hidden="1"/>
    <col min="3073" max="3084" width="9.6328125" hidden="1"/>
    <col min="3085" max="3085" width="10.54296875" hidden="1"/>
    <col min="3086" max="3328" width="9.08984375" hidden="1"/>
    <col min="3329" max="3340" width="9.6328125" hidden="1"/>
    <col min="3341" max="3341" width="10.54296875" hidden="1"/>
    <col min="3342" max="3584" width="9.08984375" hidden="1"/>
    <col min="3585" max="3596" width="9.6328125" hidden="1"/>
    <col min="3597" max="3597" width="10.54296875" hidden="1"/>
    <col min="3598" max="3840" width="9.08984375" hidden="1"/>
    <col min="3841" max="3852" width="9.6328125" hidden="1"/>
    <col min="3853" max="3853" width="10.54296875" hidden="1"/>
    <col min="3854" max="4096" width="9.08984375" hidden="1"/>
    <col min="4097" max="4108" width="9.6328125" hidden="1"/>
    <col min="4109" max="4109" width="10.54296875" hidden="1"/>
    <col min="4110" max="4352" width="9.08984375" hidden="1"/>
    <col min="4353" max="4364" width="9.6328125" hidden="1"/>
    <col min="4365" max="4365" width="10.54296875" hidden="1"/>
    <col min="4366" max="4608" width="9.08984375" hidden="1"/>
    <col min="4609" max="4620" width="9.6328125" hidden="1"/>
    <col min="4621" max="4621" width="10.54296875" hidden="1"/>
    <col min="4622" max="4864" width="9.08984375" hidden="1"/>
    <col min="4865" max="4876" width="9.6328125" hidden="1"/>
    <col min="4877" max="4877" width="10.54296875" hidden="1"/>
    <col min="4878" max="5120" width="9.08984375" hidden="1"/>
    <col min="5121" max="5132" width="9.6328125" hidden="1"/>
    <col min="5133" max="5133" width="10.54296875" hidden="1"/>
    <col min="5134" max="5376" width="9.08984375" hidden="1"/>
    <col min="5377" max="5388" width="9.6328125" hidden="1"/>
    <col min="5389" max="5389" width="10.54296875" hidden="1"/>
    <col min="5390" max="5632" width="9.08984375" hidden="1"/>
    <col min="5633" max="5644" width="9.6328125" hidden="1"/>
    <col min="5645" max="5645" width="10.54296875" hidden="1"/>
    <col min="5646" max="5888" width="9.08984375" hidden="1"/>
    <col min="5889" max="5900" width="9.6328125" hidden="1"/>
    <col min="5901" max="5901" width="10.54296875" hidden="1"/>
    <col min="5902" max="6144" width="9.08984375" hidden="1"/>
    <col min="6145" max="6156" width="9.6328125" hidden="1"/>
    <col min="6157" max="6157" width="10.54296875" hidden="1"/>
    <col min="6158" max="6400" width="9.08984375" hidden="1"/>
    <col min="6401" max="6412" width="9.6328125" hidden="1"/>
    <col min="6413" max="6413" width="10.54296875" hidden="1"/>
    <col min="6414" max="6656" width="9.08984375" hidden="1"/>
    <col min="6657" max="6668" width="9.6328125" hidden="1"/>
    <col min="6669" max="6669" width="10.54296875" hidden="1"/>
    <col min="6670" max="6912" width="9.08984375" hidden="1"/>
    <col min="6913" max="6924" width="9.6328125" hidden="1"/>
    <col min="6925" max="6925" width="10.54296875" hidden="1"/>
    <col min="6926" max="7168" width="9.08984375" hidden="1"/>
    <col min="7169" max="7180" width="9.6328125" hidden="1"/>
    <col min="7181" max="7181" width="10.54296875" hidden="1"/>
    <col min="7182" max="7424" width="9.08984375" hidden="1"/>
    <col min="7425" max="7436" width="9.6328125" hidden="1"/>
    <col min="7437" max="7437" width="10.54296875" hidden="1"/>
    <col min="7438" max="7680" width="9.08984375" hidden="1"/>
    <col min="7681" max="7692" width="9.6328125" hidden="1"/>
    <col min="7693" max="7693" width="10.54296875" hidden="1"/>
    <col min="7694" max="7936" width="9.08984375" hidden="1"/>
    <col min="7937" max="7948" width="9.6328125" hidden="1"/>
    <col min="7949" max="7949" width="10.54296875" hidden="1"/>
    <col min="7950" max="8192" width="9.08984375" hidden="1"/>
    <col min="8193" max="8204" width="9.6328125" hidden="1"/>
    <col min="8205" max="8205" width="10.54296875" hidden="1"/>
    <col min="8206" max="8448" width="9.08984375" hidden="1"/>
    <col min="8449" max="8460" width="9.6328125" hidden="1"/>
    <col min="8461" max="8461" width="10.54296875" hidden="1"/>
    <col min="8462" max="8704" width="9.08984375" hidden="1"/>
    <col min="8705" max="8716" width="9.6328125" hidden="1"/>
    <col min="8717" max="8717" width="10.54296875" hidden="1"/>
    <col min="8718" max="8960" width="9.08984375" hidden="1"/>
    <col min="8961" max="8972" width="9.6328125" hidden="1"/>
    <col min="8973" max="8973" width="10.54296875" hidden="1"/>
    <col min="8974" max="9216" width="9.08984375" hidden="1"/>
    <col min="9217" max="9228" width="9.6328125" hidden="1"/>
    <col min="9229" max="9229" width="10.54296875" hidden="1"/>
    <col min="9230" max="9472" width="9.08984375" hidden="1"/>
    <col min="9473" max="9484" width="9.6328125" hidden="1"/>
    <col min="9485" max="9485" width="10.54296875" hidden="1"/>
    <col min="9486" max="9728" width="9.08984375" hidden="1"/>
    <col min="9729" max="9740" width="9.6328125" hidden="1"/>
    <col min="9741" max="9741" width="10.54296875" hidden="1"/>
    <col min="9742" max="9984" width="9.08984375" hidden="1"/>
    <col min="9985" max="9996" width="9.6328125" hidden="1"/>
    <col min="9997" max="9997" width="10.54296875" hidden="1"/>
    <col min="9998" max="10240" width="9.08984375" hidden="1"/>
    <col min="10241" max="10252" width="9.6328125" hidden="1"/>
    <col min="10253" max="10253" width="10.54296875" hidden="1"/>
    <col min="10254" max="10496" width="9.08984375" hidden="1"/>
    <col min="10497" max="10508" width="9.6328125" hidden="1"/>
    <col min="10509" max="10509" width="10.54296875" hidden="1"/>
    <col min="10510" max="10752" width="9.08984375" hidden="1"/>
    <col min="10753" max="10764" width="9.6328125" hidden="1"/>
    <col min="10765" max="10765" width="10.54296875" hidden="1"/>
    <col min="10766" max="11008" width="9.08984375" hidden="1"/>
    <col min="11009" max="11020" width="9.6328125" hidden="1"/>
    <col min="11021" max="11021" width="10.54296875" hidden="1"/>
    <col min="11022" max="11264" width="9.08984375" hidden="1"/>
    <col min="11265" max="11276" width="9.6328125" hidden="1"/>
    <col min="11277" max="11277" width="10.54296875" hidden="1"/>
    <col min="11278" max="11520" width="9.08984375" hidden="1"/>
    <col min="11521" max="11532" width="9.6328125" hidden="1"/>
    <col min="11533" max="11533" width="10.54296875" hidden="1"/>
    <col min="11534" max="11776" width="9.08984375" hidden="1"/>
    <col min="11777" max="11788" width="9.6328125" hidden="1"/>
    <col min="11789" max="11789" width="10.54296875" hidden="1"/>
    <col min="11790" max="12032" width="9.08984375" hidden="1"/>
    <col min="12033" max="12044" width="9.6328125" hidden="1"/>
    <col min="12045" max="12045" width="10.54296875" hidden="1"/>
    <col min="12046" max="12288" width="9.08984375" hidden="1"/>
    <col min="12289" max="12300" width="9.6328125" hidden="1"/>
    <col min="12301" max="12301" width="10.54296875" hidden="1"/>
    <col min="12302" max="12544" width="9.08984375" hidden="1"/>
    <col min="12545" max="12556" width="9.6328125" hidden="1"/>
    <col min="12557" max="12557" width="10.54296875" hidden="1"/>
    <col min="12558" max="12800" width="9.08984375" hidden="1"/>
    <col min="12801" max="12812" width="9.6328125" hidden="1"/>
    <col min="12813" max="12813" width="10.54296875" hidden="1"/>
    <col min="12814" max="13056" width="9.08984375" hidden="1"/>
    <col min="13057" max="13068" width="9.6328125" hidden="1"/>
    <col min="13069" max="13069" width="10.54296875" hidden="1"/>
    <col min="13070" max="13312" width="9.08984375" hidden="1"/>
    <col min="13313" max="13324" width="9.6328125" hidden="1"/>
    <col min="13325" max="13325" width="10.54296875" hidden="1"/>
    <col min="13326" max="13568" width="9.08984375" hidden="1"/>
    <col min="13569" max="13580" width="9.6328125" hidden="1"/>
    <col min="13581" max="13581" width="10.54296875" hidden="1"/>
    <col min="13582" max="13824" width="9.08984375" hidden="1"/>
    <col min="13825" max="13836" width="9.6328125" hidden="1"/>
    <col min="13837" max="13837" width="10.54296875" hidden="1"/>
    <col min="13838" max="14080" width="9.08984375" hidden="1"/>
    <col min="14081" max="14092" width="9.6328125" hidden="1"/>
    <col min="14093" max="14093" width="10.54296875" hidden="1"/>
    <col min="14094" max="14336" width="9.08984375" hidden="1"/>
    <col min="14337" max="14348" width="9.6328125" hidden="1"/>
    <col min="14349" max="14349" width="10.54296875" hidden="1"/>
    <col min="14350" max="14592" width="9.08984375" hidden="1"/>
    <col min="14593" max="14604" width="9.6328125" hidden="1"/>
    <col min="14605" max="14605" width="10.54296875" hidden="1"/>
    <col min="14606" max="14848" width="9.08984375" hidden="1"/>
    <col min="14849" max="14860" width="9.6328125" hidden="1"/>
    <col min="14861" max="14861" width="10.54296875" hidden="1"/>
    <col min="14862" max="15104" width="9.08984375" hidden="1"/>
    <col min="15105" max="15116" width="9.6328125" hidden="1"/>
    <col min="15117" max="15117" width="10.54296875" hidden="1"/>
    <col min="15118" max="15360" width="9.08984375" hidden="1"/>
    <col min="15361" max="15372" width="9.6328125" hidden="1"/>
    <col min="15373" max="15373" width="10.54296875" hidden="1"/>
    <col min="15374" max="15616" width="9.08984375" hidden="1"/>
    <col min="15617" max="15628" width="9.6328125" hidden="1"/>
    <col min="15629" max="15629" width="10.54296875" hidden="1"/>
    <col min="15630" max="15872" width="9.08984375" hidden="1"/>
    <col min="15873" max="15884" width="9.6328125" hidden="1"/>
    <col min="15885" max="15885" width="10.54296875" hidden="1"/>
    <col min="15886" max="16128" width="9.08984375" hidden="1"/>
    <col min="16129" max="16140" width="9.6328125" hidden="1"/>
    <col min="16141" max="16141" width="10.54296875" hidden="1"/>
    <col min="16142" max="16384" width="9.08984375" hidden="1"/>
  </cols>
  <sheetData>
    <row r="1" spans="1:15" s="120" customFormat="1" ht="17.5" x14ac:dyDescent="0.35">
      <c r="A1" s="113" t="s">
        <v>0</v>
      </c>
      <c r="B1" s="119"/>
      <c r="C1" s="119"/>
      <c r="D1" s="119"/>
      <c r="E1" s="119"/>
      <c r="F1" s="119"/>
      <c r="G1" s="119"/>
      <c r="H1" s="119"/>
      <c r="I1" s="119"/>
      <c r="J1" s="119"/>
      <c r="K1" s="119"/>
      <c r="L1" s="119"/>
      <c r="M1" s="119"/>
      <c r="N1" s="119"/>
      <c r="O1" s="119"/>
    </row>
    <row r="2" spans="1:15" s="120" customFormat="1" ht="18" customHeight="1" x14ac:dyDescent="0.35">
      <c r="A2" s="304" t="s">
        <v>194</v>
      </c>
      <c r="B2" s="305"/>
      <c r="C2" s="305"/>
      <c r="D2" s="305"/>
      <c r="E2" s="305"/>
      <c r="F2" s="305"/>
      <c r="G2" s="305"/>
      <c r="H2" s="305"/>
      <c r="I2" s="305"/>
      <c r="J2" s="305"/>
      <c r="K2" s="305"/>
      <c r="L2" s="305"/>
      <c r="M2" s="306"/>
      <c r="N2" s="119"/>
      <c r="O2" s="119"/>
    </row>
    <row r="3" spans="1:15" ht="20.25" customHeight="1" x14ac:dyDescent="0.35">
      <c r="A3" s="301" t="s">
        <v>1</v>
      </c>
      <c r="B3" s="302"/>
      <c r="C3" s="302"/>
      <c r="D3" s="302"/>
      <c r="E3" s="302"/>
      <c r="F3" s="302"/>
      <c r="G3" s="302"/>
      <c r="H3" s="302"/>
      <c r="I3" s="302"/>
      <c r="J3" s="302"/>
      <c r="K3" s="302"/>
      <c r="L3" s="302"/>
      <c r="M3" s="303"/>
    </row>
    <row r="4" spans="1:15" ht="18.75" customHeight="1" x14ac:dyDescent="0.35">
      <c r="A4" s="298" t="s">
        <v>2</v>
      </c>
      <c r="B4" s="299"/>
      <c r="C4" s="299"/>
      <c r="D4" s="299"/>
      <c r="E4" s="299"/>
      <c r="F4" s="299"/>
      <c r="G4" s="299"/>
      <c r="H4" s="299"/>
      <c r="I4" s="299"/>
      <c r="J4" s="299"/>
      <c r="K4" s="299"/>
      <c r="L4" s="299"/>
      <c r="M4" s="300"/>
    </row>
    <row r="5" spans="1:15" ht="21" customHeight="1" x14ac:dyDescent="0.35">
      <c r="A5" s="301" t="s">
        <v>3</v>
      </c>
      <c r="B5" s="302"/>
      <c r="C5" s="302"/>
      <c r="D5" s="302"/>
      <c r="E5" s="302"/>
      <c r="F5" s="302"/>
      <c r="G5" s="302"/>
      <c r="H5" s="302"/>
      <c r="I5" s="302"/>
      <c r="J5" s="302"/>
      <c r="K5" s="302"/>
      <c r="L5" s="302"/>
      <c r="M5" s="303"/>
    </row>
    <row r="6" spans="1:15" ht="18" customHeight="1" x14ac:dyDescent="0.35">
      <c r="A6" s="298" t="s">
        <v>4</v>
      </c>
      <c r="B6" s="299"/>
      <c r="C6" s="299"/>
      <c r="D6" s="299"/>
      <c r="E6" s="299"/>
      <c r="F6" s="299"/>
      <c r="G6" s="299"/>
      <c r="H6" s="299"/>
      <c r="I6" s="299"/>
      <c r="J6" s="299"/>
      <c r="K6" s="299"/>
      <c r="L6" s="299"/>
      <c r="M6" s="300"/>
    </row>
    <row r="7" spans="1:15" ht="18" customHeight="1" x14ac:dyDescent="0.35">
      <c r="A7" s="301" t="s">
        <v>5</v>
      </c>
      <c r="B7" s="302"/>
      <c r="C7" s="302"/>
      <c r="D7" s="302"/>
      <c r="E7" s="302"/>
      <c r="F7" s="302"/>
      <c r="G7" s="302"/>
      <c r="H7" s="302"/>
      <c r="I7" s="302"/>
      <c r="J7" s="302"/>
      <c r="K7" s="302"/>
      <c r="L7" s="302"/>
      <c r="M7" s="303"/>
    </row>
    <row r="8" spans="1:15" ht="57" customHeight="1" x14ac:dyDescent="0.35">
      <c r="A8" s="298" t="s">
        <v>6</v>
      </c>
      <c r="B8" s="307"/>
      <c r="C8" s="307"/>
      <c r="D8" s="307"/>
      <c r="E8" s="307"/>
      <c r="F8" s="307"/>
      <c r="G8" s="307"/>
      <c r="H8" s="307"/>
      <c r="I8" s="307"/>
      <c r="J8" s="307"/>
      <c r="K8" s="307"/>
      <c r="L8" s="307"/>
      <c r="M8" s="300"/>
    </row>
    <row r="9" spans="1:15" s="75" customFormat="1" x14ac:dyDescent="0.35">
      <c r="A9" s="81" t="s">
        <v>7</v>
      </c>
      <c r="B9" s="82"/>
      <c r="C9" s="82"/>
      <c r="D9" s="82"/>
      <c r="E9" s="82"/>
      <c r="F9" s="82"/>
      <c r="G9" s="82"/>
      <c r="H9" s="82"/>
      <c r="I9" s="82"/>
      <c r="J9" s="82"/>
      <c r="K9" s="82"/>
      <c r="L9" s="82"/>
      <c r="M9" s="131"/>
      <c r="N9" s="83"/>
      <c r="O9" s="83"/>
    </row>
    <row r="10" spans="1:15" ht="16.5" customHeight="1" x14ac:dyDescent="0.35">
      <c r="A10" s="308" t="s">
        <v>8</v>
      </c>
      <c r="B10" s="309"/>
      <c r="C10" s="309"/>
      <c r="D10" s="309"/>
      <c r="E10" s="309"/>
      <c r="F10" s="309"/>
      <c r="G10" s="309"/>
      <c r="H10" s="309"/>
      <c r="I10" s="309"/>
      <c r="J10" s="309"/>
      <c r="K10" s="309"/>
      <c r="L10" s="309"/>
      <c r="M10" s="310"/>
    </row>
    <row r="11" spans="1:15" ht="16.5" customHeight="1" x14ac:dyDescent="0.35">
      <c r="A11" s="301" t="s">
        <v>9</v>
      </c>
      <c r="B11" s="311"/>
      <c r="C11" s="311"/>
      <c r="D11" s="311"/>
      <c r="E11" s="311"/>
      <c r="F11" s="311"/>
      <c r="G11" s="311"/>
      <c r="H11" s="311"/>
      <c r="I11" s="311"/>
      <c r="J11" s="311"/>
      <c r="K11" s="311"/>
      <c r="L11" s="311"/>
      <c r="M11" s="303"/>
    </row>
    <row r="12" spans="1:15" ht="16.5" customHeight="1" x14ac:dyDescent="0.35">
      <c r="A12" s="132" t="s">
        <v>10</v>
      </c>
      <c r="B12" s="133"/>
      <c r="C12" s="133"/>
      <c r="D12" s="133"/>
      <c r="E12" s="133"/>
      <c r="F12" s="133"/>
      <c r="G12" s="133"/>
      <c r="H12" s="133"/>
      <c r="I12" s="133"/>
      <c r="J12" s="133"/>
      <c r="K12" s="133"/>
      <c r="L12" s="133"/>
      <c r="M12" s="134"/>
    </row>
    <row r="13" spans="1:15" s="75" customFormat="1" ht="16.5" customHeight="1" x14ac:dyDescent="0.35">
      <c r="A13" s="81" t="s">
        <v>11</v>
      </c>
      <c r="B13" s="84"/>
      <c r="C13" s="84"/>
      <c r="D13" s="84"/>
      <c r="E13" s="84"/>
      <c r="F13" s="84"/>
      <c r="G13" s="84"/>
      <c r="H13" s="84"/>
      <c r="I13" s="84"/>
      <c r="J13" s="84"/>
      <c r="K13" s="84"/>
      <c r="L13" s="84"/>
      <c r="M13" s="85"/>
      <c r="N13" s="83"/>
      <c r="O13" s="83"/>
    </row>
    <row r="14" spans="1:15" ht="99" customHeight="1" x14ac:dyDescent="0.35">
      <c r="A14" s="298" t="s">
        <v>12</v>
      </c>
      <c r="B14" s="309"/>
      <c r="C14" s="309"/>
      <c r="D14" s="309"/>
      <c r="E14" s="309"/>
      <c r="F14" s="309"/>
      <c r="G14" s="309"/>
      <c r="H14" s="309"/>
      <c r="I14" s="309"/>
      <c r="J14" s="309"/>
      <c r="K14" s="309"/>
      <c r="L14" s="309"/>
      <c r="M14" s="310"/>
    </row>
    <row r="15" spans="1:15" s="75" customFormat="1" x14ac:dyDescent="0.35">
      <c r="A15" s="81" t="s">
        <v>13</v>
      </c>
      <c r="B15" s="84"/>
      <c r="C15" s="84"/>
      <c r="D15" s="84"/>
      <c r="E15" s="84"/>
      <c r="F15" s="84"/>
      <c r="G15" s="84"/>
      <c r="H15" s="84"/>
      <c r="I15" s="84"/>
      <c r="J15" s="84"/>
      <c r="K15" s="84"/>
      <c r="L15" s="84"/>
      <c r="M15" s="85"/>
      <c r="N15" s="83"/>
      <c r="O15" s="83"/>
    </row>
    <row r="16" spans="1:15" s="75" customFormat="1" ht="29.25" customHeight="1" x14ac:dyDescent="0.35">
      <c r="A16" s="298" t="s">
        <v>14</v>
      </c>
      <c r="B16" s="299"/>
      <c r="C16" s="299"/>
      <c r="D16" s="299"/>
      <c r="E16" s="299"/>
      <c r="F16" s="299"/>
      <c r="G16" s="299"/>
      <c r="H16" s="299"/>
      <c r="I16" s="299"/>
      <c r="J16" s="299"/>
      <c r="K16" s="299"/>
      <c r="L16" s="299"/>
      <c r="M16" s="300"/>
      <c r="N16" s="83"/>
      <c r="O16" s="83"/>
    </row>
    <row r="17" spans="1:15" s="75" customFormat="1" ht="30.75" customHeight="1" x14ac:dyDescent="0.35">
      <c r="A17" s="312" t="s">
        <v>15</v>
      </c>
      <c r="B17" s="313"/>
      <c r="C17" s="313"/>
      <c r="D17" s="313"/>
      <c r="E17" s="313"/>
      <c r="F17" s="313"/>
      <c r="G17" s="313"/>
      <c r="H17" s="313"/>
      <c r="I17" s="313"/>
      <c r="J17" s="313"/>
      <c r="K17" s="313"/>
      <c r="L17" s="313"/>
      <c r="M17" s="314"/>
      <c r="N17" s="83"/>
      <c r="O17" s="83"/>
    </row>
    <row r="18" spans="1:15" s="75" customFormat="1" ht="30.75" customHeight="1" x14ac:dyDescent="0.35">
      <c r="A18" s="315" t="s">
        <v>167</v>
      </c>
      <c r="B18" s="316"/>
      <c r="C18" s="316"/>
      <c r="D18" s="316"/>
      <c r="E18" s="316"/>
      <c r="F18" s="316"/>
      <c r="G18" s="316"/>
      <c r="H18" s="316"/>
      <c r="I18" s="316"/>
      <c r="J18" s="316"/>
      <c r="K18" s="316"/>
      <c r="L18" s="316"/>
      <c r="M18" s="317"/>
      <c r="N18" s="83"/>
      <c r="O18" s="83"/>
    </row>
    <row r="19" spans="1:15" s="75" customFormat="1" ht="29.25" customHeight="1" x14ac:dyDescent="0.35">
      <c r="A19" s="298" t="s">
        <v>181</v>
      </c>
      <c r="B19" s="299"/>
      <c r="C19" s="299"/>
      <c r="D19" s="299"/>
      <c r="E19" s="299"/>
      <c r="F19" s="299"/>
      <c r="G19" s="299"/>
      <c r="H19" s="299"/>
      <c r="I19" s="299"/>
      <c r="J19" s="299"/>
      <c r="K19" s="299"/>
      <c r="L19" s="299"/>
      <c r="M19" s="300"/>
      <c r="N19" s="83"/>
      <c r="O19" s="83"/>
    </row>
    <row r="20" spans="1:15" s="75" customFormat="1" ht="33" customHeight="1" x14ac:dyDescent="0.35">
      <c r="A20" s="312" t="s">
        <v>182</v>
      </c>
      <c r="B20" s="313"/>
      <c r="C20" s="313"/>
      <c r="D20" s="313"/>
      <c r="E20" s="313"/>
      <c r="F20" s="313"/>
      <c r="G20" s="313"/>
      <c r="H20" s="313"/>
      <c r="I20" s="313"/>
      <c r="J20" s="313"/>
      <c r="K20" s="313"/>
      <c r="L20" s="313"/>
      <c r="M20" s="314"/>
      <c r="N20" s="83"/>
      <c r="O20" s="83"/>
    </row>
    <row r="21" spans="1:15" s="75" customFormat="1" ht="28.5" customHeight="1" x14ac:dyDescent="0.35">
      <c r="A21" s="298" t="s">
        <v>183</v>
      </c>
      <c r="B21" s="299"/>
      <c r="C21" s="299"/>
      <c r="D21" s="299"/>
      <c r="E21" s="299"/>
      <c r="F21" s="299"/>
      <c r="G21" s="299"/>
      <c r="H21" s="299"/>
      <c r="I21" s="299"/>
      <c r="J21" s="299"/>
      <c r="K21" s="299"/>
      <c r="L21" s="299"/>
      <c r="M21" s="300"/>
      <c r="N21" s="83"/>
      <c r="O21" s="83"/>
    </row>
    <row r="22" spans="1:15" s="75" customFormat="1" ht="33.75" customHeight="1" x14ac:dyDescent="0.35">
      <c r="A22" s="318" t="s">
        <v>184</v>
      </c>
      <c r="B22" s="319"/>
      <c r="C22" s="319"/>
      <c r="D22" s="319"/>
      <c r="E22" s="319"/>
      <c r="F22" s="319"/>
      <c r="G22" s="319"/>
      <c r="H22" s="319"/>
      <c r="I22" s="319"/>
      <c r="J22" s="319"/>
      <c r="K22" s="319"/>
      <c r="L22" s="319"/>
      <c r="M22" s="320"/>
      <c r="N22" s="83"/>
      <c r="O22" s="83"/>
    </row>
    <row r="23" spans="1:15" s="75" customFormat="1" x14ac:dyDescent="0.35">
      <c r="A23" s="298" t="s">
        <v>16</v>
      </c>
      <c r="B23" s="299"/>
      <c r="C23" s="299"/>
      <c r="D23" s="299"/>
      <c r="E23" s="299"/>
      <c r="F23" s="299"/>
      <c r="G23" s="299"/>
      <c r="H23" s="299"/>
      <c r="I23" s="299"/>
      <c r="J23" s="299"/>
      <c r="K23" s="299"/>
      <c r="L23" s="299"/>
      <c r="M23" s="300"/>
      <c r="N23" s="83"/>
      <c r="O23" s="83"/>
    </row>
    <row r="24" spans="1:15" s="120" customFormat="1" ht="17.5" x14ac:dyDescent="0.35">
      <c r="A24" s="321" t="s">
        <v>192</v>
      </c>
      <c r="B24" s="322"/>
      <c r="C24" s="322"/>
      <c r="D24" s="322"/>
      <c r="E24" s="322"/>
      <c r="F24" s="322"/>
      <c r="G24" s="322"/>
      <c r="H24" s="322"/>
      <c r="I24" s="322"/>
      <c r="J24" s="322"/>
      <c r="K24" s="322"/>
      <c r="L24" s="322"/>
      <c r="M24" s="323"/>
      <c r="N24" s="119"/>
      <c r="O24" s="119"/>
    </row>
    <row r="25" spans="1:15" x14ac:dyDescent="0.35">
      <c r="A25" s="312" t="s">
        <v>168</v>
      </c>
      <c r="B25" s="313"/>
      <c r="C25" s="313"/>
      <c r="D25" s="313"/>
      <c r="E25" s="313"/>
      <c r="F25" s="313"/>
      <c r="G25" s="313"/>
      <c r="H25" s="313"/>
      <c r="I25" s="313"/>
      <c r="J25" s="313"/>
      <c r="K25" s="313"/>
      <c r="L25" s="313"/>
      <c r="M25" s="314"/>
    </row>
    <row r="26" spans="1:15" ht="15" customHeight="1" x14ac:dyDescent="0.35">
      <c r="A26" s="298" t="s">
        <v>17</v>
      </c>
      <c r="B26" s="299"/>
      <c r="C26" s="299"/>
      <c r="D26" s="299"/>
      <c r="E26" s="299"/>
      <c r="F26" s="299"/>
      <c r="G26" s="299"/>
      <c r="H26" s="299"/>
      <c r="I26" s="299"/>
      <c r="J26" s="299"/>
      <c r="K26" s="299"/>
      <c r="L26" s="299"/>
      <c r="M26" s="300"/>
    </row>
    <row r="27" spans="1:15" x14ac:dyDescent="0.35">
      <c r="A27" s="312" t="s">
        <v>18</v>
      </c>
      <c r="B27" s="313"/>
      <c r="C27" s="313"/>
      <c r="D27" s="313"/>
      <c r="E27" s="313"/>
      <c r="F27" s="313"/>
      <c r="G27" s="313"/>
      <c r="H27" s="313"/>
      <c r="I27" s="313"/>
      <c r="J27" s="313"/>
      <c r="K27" s="313"/>
      <c r="L27" s="313"/>
      <c r="M27" s="314"/>
    </row>
    <row r="28" spans="1:15" x14ac:dyDescent="0.35">
      <c r="A28" s="298" t="s">
        <v>19</v>
      </c>
      <c r="B28" s="299"/>
      <c r="C28" s="299"/>
      <c r="D28" s="299"/>
      <c r="E28" s="299"/>
      <c r="F28" s="299"/>
      <c r="G28" s="299"/>
      <c r="H28" s="299"/>
      <c r="I28" s="299"/>
      <c r="J28" s="299"/>
      <c r="K28" s="299"/>
      <c r="L28" s="299"/>
      <c r="M28" s="300"/>
    </row>
    <row r="29" spans="1:15" x14ac:dyDescent="0.35">
      <c r="A29" s="312" t="s">
        <v>20</v>
      </c>
      <c r="B29" s="313"/>
      <c r="C29" s="313"/>
      <c r="D29" s="313"/>
      <c r="E29" s="313"/>
      <c r="F29" s="313"/>
      <c r="G29" s="313"/>
      <c r="H29" s="313"/>
      <c r="I29" s="313"/>
      <c r="J29" s="313"/>
      <c r="K29" s="313"/>
      <c r="L29" s="313"/>
      <c r="M29" s="314"/>
    </row>
    <row r="30" spans="1:15" x14ac:dyDescent="0.35">
      <c r="A30" s="298" t="s">
        <v>163</v>
      </c>
      <c r="B30" s="299"/>
      <c r="C30" s="299"/>
      <c r="D30" s="299"/>
      <c r="E30" s="299"/>
      <c r="F30" s="299"/>
      <c r="G30" s="299"/>
      <c r="H30" s="299"/>
      <c r="I30" s="299"/>
      <c r="J30" s="299"/>
      <c r="K30" s="299"/>
      <c r="L30" s="299"/>
      <c r="M30" s="300"/>
    </row>
    <row r="31" spans="1:15" x14ac:dyDescent="0.35">
      <c r="A31" s="312" t="s">
        <v>21</v>
      </c>
      <c r="B31" s="313"/>
      <c r="C31" s="313"/>
      <c r="D31" s="313"/>
      <c r="E31" s="313"/>
      <c r="F31" s="313"/>
      <c r="G31" s="313"/>
      <c r="H31" s="313"/>
      <c r="I31" s="313"/>
      <c r="J31" s="313"/>
      <c r="K31" s="313"/>
      <c r="L31" s="313"/>
      <c r="M31" s="314"/>
    </row>
    <row r="32" spans="1:15" x14ac:dyDescent="0.35">
      <c r="A32" s="298" t="s">
        <v>22</v>
      </c>
      <c r="B32" s="299"/>
      <c r="C32" s="299"/>
      <c r="D32" s="299"/>
      <c r="E32" s="299"/>
      <c r="F32" s="299"/>
      <c r="G32" s="299"/>
      <c r="H32" s="299"/>
      <c r="I32" s="299"/>
      <c r="J32" s="299"/>
      <c r="K32" s="299"/>
      <c r="L32" s="299"/>
      <c r="M32" s="300"/>
    </row>
    <row r="33" spans="1:15" x14ac:dyDescent="0.35">
      <c r="A33" s="312" t="s">
        <v>23</v>
      </c>
      <c r="B33" s="313"/>
      <c r="C33" s="313"/>
      <c r="D33" s="313"/>
      <c r="E33" s="313"/>
      <c r="F33" s="313"/>
      <c r="G33" s="313"/>
      <c r="H33" s="313"/>
      <c r="I33" s="313"/>
      <c r="J33" s="313"/>
      <c r="K33" s="313"/>
      <c r="L33" s="313"/>
      <c r="M33" s="314"/>
    </row>
    <row r="34" spans="1:15" x14ac:dyDescent="0.35">
      <c r="A34" s="298" t="s">
        <v>166</v>
      </c>
      <c r="B34" s="299"/>
      <c r="C34" s="299"/>
      <c r="D34" s="299"/>
      <c r="E34" s="299"/>
      <c r="F34" s="299"/>
      <c r="G34" s="299"/>
      <c r="H34" s="299"/>
      <c r="I34" s="299"/>
      <c r="J34" s="299"/>
      <c r="K34" s="299"/>
      <c r="L34" s="299"/>
      <c r="M34" s="300"/>
    </row>
    <row r="35" spans="1:15" x14ac:dyDescent="0.35">
      <c r="A35" s="312" t="s">
        <v>24</v>
      </c>
      <c r="B35" s="313"/>
      <c r="C35" s="313"/>
      <c r="D35" s="313"/>
      <c r="E35" s="313"/>
      <c r="F35" s="313"/>
      <c r="G35" s="313"/>
      <c r="H35" s="313"/>
      <c r="I35" s="313"/>
      <c r="J35" s="313"/>
      <c r="K35" s="313"/>
      <c r="L35" s="313"/>
      <c r="M35" s="314"/>
    </row>
    <row r="36" spans="1:15" x14ac:dyDescent="0.35">
      <c r="A36" s="298" t="s">
        <v>25</v>
      </c>
      <c r="B36" s="299"/>
      <c r="C36" s="299"/>
      <c r="D36" s="299"/>
      <c r="E36" s="299"/>
      <c r="F36" s="299"/>
      <c r="G36" s="299"/>
      <c r="H36" s="299"/>
      <c r="I36" s="299"/>
      <c r="J36" s="299"/>
      <c r="K36" s="299"/>
      <c r="L36" s="299"/>
      <c r="M36" s="300"/>
    </row>
    <row r="37" spans="1:15" ht="28.5" customHeight="1" x14ac:dyDescent="0.35">
      <c r="A37" s="312" t="s">
        <v>164</v>
      </c>
      <c r="B37" s="313"/>
      <c r="C37" s="313"/>
      <c r="D37" s="313"/>
      <c r="E37" s="313"/>
      <c r="F37" s="313"/>
      <c r="G37" s="313"/>
      <c r="H37" s="313"/>
      <c r="I37" s="313"/>
      <c r="J37" s="313"/>
      <c r="K37" s="313"/>
      <c r="L37" s="313"/>
      <c r="M37" s="314"/>
    </row>
    <row r="38" spans="1:15" ht="28.5" customHeight="1" x14ac:dyDescent="0.35">
      <c r="A38" s="298" t="s">
        <v>26</v>
      </c>
      <c r="B38" s="299"/>
      <c r="C38" s="299"/>
      <c r="D38" s="299"/>
      <c r="E38" s="299"/>
      <c r="F38" s="299"/>
      <c r="G38" s="299"/>
      <c r="H38" s="299"/>
      <c r="I38" s="299"/>
      <c r="J38" s="299"/>
      <c r="K38" s="299"/>
      <c r="L38" s="299"/>
      <c r="M38" s="300"/>
    </row>
    <row r="39" spans="1:15" ht="27" customHeight="1" x14ac:dyDescent="0.35">
      <c r="A39" s="312" t="s">
        <v>27</v>
      </c>
      <c r="B39" s="313"/>
      <c r="C39" s="313"/>
      <c r="D39" s="313"/>
      <c r="E39" s="313"/>
      <c r="F39" s="313"/>
      <c r="G39" s="313"/>
      <c r="H39" s="313"/>
      <c r="I39" s="313"/>
      <c r="J39" s="313"/>
      <c r="K39" s="313"/>
      <c r="L39" s="313"/>
      <c r="M39" s="314"/>
    </row>
    <row r="40" spans="1:15" s="75" customFormat="1" ht="31.5" customHeight="1" x14ac:dyDescent="0.35">
      <c r="A40" s="298" t="s">
        <v>28</v>
      </c>
      <c r="B40" s="299"/>
      <c r="C40" s="299"/>
      <c r="D40" s="299"/>
      <c r="E40" s="299"/>
      <c r="F40" s="299"/>
      <c r="G40" s="299"/>
      <c r="H40" s="299"/>
      <c r="I40" s="299"/>
      <c r="J40" s="299"/>
      <c r="K40" s="299"/>
      <c r="L40" s="299"/>
      <c r="M40" s="300"/>
      <c r="N40" s="83"/>
      <c r="O40" s="83"/>
    </row>
    <row r="41" spans="1:15" s="120" customFormat="1" ht="17.5" x14ac:dyDescent="0.35">
      <c r="A41" s="321" t="s">
        <v>204</v>
      </c>
      <c r="B41" s="322"/>
      <c r="C41" s="322"/>
      <c r="D41" s="322"/>
      <c r="E41" s="322"/>
      <c r="F41" s="322"/>
      <c r="G41" s="322"/>
      <c r="H41" s="322"/>
      <c r="I41" s="322"/>
      <c r="J41" s="322"/>
      <c r="K41" s="322"/>
      <c r="L41" s="322"/>
      <c r="M41" s="323"/>
      <c r="N41" s="119"/>
      <c r="O41" s="119"/>
    </row>
    <row r="42" spans="1:15" x14ac:dyDescent="0.35">
      <c r="A42" s="86" t="s">
        <v>165</v>
      </c>
      <c r="B42" s="86"/>
      <c r="C42" s="86"/>
      <c r="D42" s="86"/>
      <c r="E42" s="86"/>
      <c r="F42" s="86"/>
      <c r="G42" s="86"/>
      <c r="H42" s="86"/>
      <c r="I42" s="86"/>
      <c r="J42" s="86"/>
      <c r="K42" s="86"/>
      <c r="L42" s="86"/>
      <c r="M42" s="87"/>
    </row>
    <row r="43" spans="1:15" x14ac:dyDescent="0.35">
      <c r="A43" s="88" t="s">
        <v>29</v>
      </c>
      <c r="B43" s="88"/>
      <c r="C43" s="88"/>
      <c r="D43" s="88"/>
      <c r="E43" s="88"/>
      <c r="F43" s="88"/>
      <c r="G43" s="88"/>
      <c r="H43" s="88"/>
      <c r="I43" s="88"/>
      <c r="J43" s="88"/>
      <c r="K43" s="88"/>
      <c r="L43" s="88"/>
      <c r="M43" s="89"/>
    </row>
    <row r="44" spans="1:15" x14ac:dyDescent="0.35">
      <c r="A44" s="90" t="s">
        <v>30</v>
      </c>
      <c r="B44" s="90"/>
      <c r="C44" s="90"/>
      <c r="D44" s="90"/>
      <c r="E44" s="90"/>
      <c r="F44" s="90"/>
      <c r="G44" s="90"/>
      <c r="H44" s="90"/>
      <c r="I44" s="90"/>
      <c r="J44" s="90"/>
      <c r="K44" s="90"/>
      <c r="L44" s="90"/>
      <c r="M44" s="91"/>
    </row>
    <row r="45" spans="1:15" x14ac:dyDescent="0.35">
      <c r="A45" s="88" t="s">
        <v>31</v>
      </c>
      <c r="B45" s="88"/>
      <c r="C45" s="88"/>
      <c r="D45" s="88"/>
      <c r="E45" s="88"/>
      <c r="F45" s="88"/>
      <c r="G45" s="88"/>
      <c r="H45" s="88"/>
      <c r="I45" s="88"/>
      <c r="J45" s="88"/>
      <c r="K45" s="88"/>
      <c r="L45" s="88"/>
      <c r="M45" s="89"/>
    </row>
    <row r="46" spans="1:15" x14ac:dyDescent="0.35">
      <c r="A46" s="333" t="s">
        <v>32</v>
      </c>
      <c r="B46" s="333"/>
      <c r="C46" s="333"/>
      <c r="D46" s="333"/>
      <c r="E46" s="333"/>
      <c r="F46" s="333"/>
      <c r="G46" s="333"/>
      <c r="H46" s="333"/>
      <c r="I46" s="333"/>
      <c r="J46" s="333"/>
      <c r="K46" s="333"/>
      <c r="L46" s="333"/>
      <c r="M46" s="310"/>
    </row>
    <row r="47" spans="1:15" x14ac:dyDescent="0.35">
      <c r="A47" s="88" t="s">
        <v>33</v>
      </c>
      <c r="B47" s="88"/>
      <c r="C47" s="88"/>
      <c r="D47" s="88"/>
      <c r="E47" s="88"/>
      <c r="F47" s="88"/>
      <c r="G47" s="88"/>
      <c r="H47" s="88"/>
      <c r="I47" s="88"/>
      <c r="J47" s="88"/>
      <c r="K47" s="88"/>
      <c r="L47" s="88"/>
      <c r="M47" s="89"/>
    </row>
    <row r="48" spans="1:15" x14ac:dyDescent="0.35">
      <c r="A48" s="333" t="s">
        <v>34</v>
      </c>
      <c r="B48" s="333"/>
      <c r="C48" s="333"/>
      <c r="D48" s="333"/>
      <c r="E48" s="333"/>
      <c r="F48" s="333"/>
      <c r="G48" s="333"/>
      <c r="H48" s="333"/>
      <c r="I48" s="333"/>
      <c r="J48" s="333"/>
      <c r="K48" s="333"/>
      <c r="L48" s="333"/>
      <c r="M48" s="310"/>
    </row>
    <row r="49" spans="1:15" x14ac:dyDescent="0.35">
      <c r="A49" s="88" t="s">
        <v>35</v>
      </c>
      <c r="B49" s="88"/>
      <c r="C49" s="88"/>
      <c r="D49" s="88"/>
      <c r="E49" s="88"/>
      <c r="F49" s="88"/>
      <c r="G49" s="88"/>
      <c r="H49" s="88"/>
      <c r="I49" s="88"/>
      <c r="J49" s="88"/>
      <c r="K49" s="88"/>
      <c r="L49" s="88"/>
      <c r="M49" s="89"/>
    </row>
    <row r="50" spans="1:15" x14ac:dyDescent="0.35">
      <c r="A50" s="333" t="s">
        <v>36</v>
      </c>
      <c r="B50" s="333"/>
      <c r="C50" s="333"/>
      <c r="D50" s="333"/>
      <c r="E50" s="333"/>
      <c r="F50" s="333"/>
      <c r="G50" s="333"/>
      <c r="H50" s="333"/>
      <c r="I50" s="333"/>
      <c r="J50" s="333"/>
      <c r="K50" s="333"/>
      <c r="L50" s="333"/>
      <c r="M50" s="310"/>
    </row>
    <row r="51" spans="1:15" x14ac:dyDescent="0.35">
      <c r="A51" s="88" t="s">
        <v>37</v>
      </c>
      <c r="B51" s="88"/>
      <c r="C51" s="88"/>
      <c r="D51" s="88"/>
      <c r="E51" s="88"/>
      <c r="F51" s="88"/>
      <c r="G51" s="88"/>
      <c r="H51" s="88"/>
      <c r="I51" s="88"/>
      <c r="J51" s="88"/>
      <c r="K51" s="88"/>
      <c r="L51" s="88"/>
      <c r="M51" s="89"/>
    </row>
    <row r="52" spans="1:15" x14ac:dyDescent="0.35">
      <c r="A52" s="333" t="s">
        <v>38</v>
      </c>
      <c r="B52" s="333"/>
      <c r="C52" s="333"/>
      <c r="D52" s="333"/>
      <c r="E52" s="333"/>
      <c r="F52" s="333"/>
      <c r="G52" s="333"/>
      <c r="H52" s="333"/>
      <c r="I52" s="333"/>
      <c r="J52" s="333"/>
      <c r="K52" s="333"/>
      <c r="L52" s="333"/>
      <c r="M52" s="310"/>
    </row>
    <row r="53" spans="1:15" x14ac:dyDescent="0.35">
      <c r="A53" s="302" t="s">
        <v>39</v>
      </c>
      <c r="B53" s="302"/>
      <c r="C53" s="302"/>
      <c r="D53" s="302"/>
      <c r="E53" s="302"/>
      <c r="F53" s="302"/>
      <c r="G53" s="302"/>
      <c r="H53" s="302"/>
      <c r="I53" s="302"/>
      <c r="J53" s="302"/>
      <c r="K53" s="302"/>
      <c r="L53" s="302"/>
      <c r="M53" s="303"/>
    </row>
    <row r="54" spans="1:15" x14ac:dyDescent="0.35">
      <c r="A54" s="334" t="s">
        <v>40</v>
      </c>
      <c r="B54" s="334"/>
      <c r="C54" s="334"/>
      <c r="D54" s="334"/>
      <c r="E54" s="334"/>
      <c r="F54" s="334"/>
      <c r="G54" s="334"/>
      <c r="H54" s="334"/>
      <c r="I54" s="334"/>
      <c r="J54" s="334"/>
      <c r="K54" s="334"/>
      <c r="L54" s="334"/>
      <c r="M54" s="335"/>
    </row>
    <row r="55" spans="1:15" s="120" customFormat="1" ht="17.5" x14ac:dyDescent="0.35">
      <c r="A55" s="321" t="s">
        <v>205</v>
      </c>
      <c r="B55" s="322"/>
      <c r="C55" s="322"/>
      <c r="D55" s="322"/>
      <c r="E55" s="322"/>
      <c r="F55" s="322"/>
      <c r="G55" s="322"/>
      <c r="H55" s="322"/>
      <c r="I55" s="322"/>
      <c r="J55" s="322"/>
      <c r="K55" s="322"/>
      <c r="L55" s="322"/>
      <c r="M55" s="323"/>
      <c r="N55" s="119"/>
      <c r="O55" s="119"/>
    </row>
    <row r="56" spans="1:15" x14ac:dyDescent="0.35">
      <c r="A56" s="86" t="s">
        <v>169</v>
      </c>
      <c r="B56" s="86"/>
      <c r="C56" s="86"/>
      <c r="D56" s="86"/>
      <c r="E56" s="86"/>
      <c r="F56" s="86"/>
      <c r="G56" s="86"/>
      <c r="H56" s="86"/>
      <c r="I56" s="86"/>
      <c r="J56" s="86"/>
      <c r="K56" s="86"/>
      <c r="L56" s="86"/>
      <c r="M56" s="87"/>
    </row>
    <row r="57" spans="1:15" x14ac:dyDescent="0.35">
      <c r="A57" s="88" t="s">
        <v>29</v>
      </c>
      <c r="B57" s="88"/>
      <c r="C57" s="88"/>
      <c r="D57" s="88"/>
      <c r="E57" s="88"/>
      <c r="F57" s="88"/>
      <c r="G57" s="88"/>
      <c r="H57" s="88"/>
      <c r="I57" s="88"/>
      <c r="J57" s="88"/>
      <c r="K57" s="88"/>
      <c r="L57" s="88"/>
      <c r="M57" s="89"/>
    </row>
    <row r="58" spans="1:15" x14ac:dyDescent="0.35">
      <c r="A58" s="90" t="s">
        <v>185</v>
      </c>
      <c r="B58" s="90"/>
      <c r="C58" s="90"/>
      <c r="D58" s="90"/>
      <c r="E58" s="90"/>
      <c r="F58" s="90"/>
      <c r="G58" s="90"/>
      <c r="H58" s="90"/>
      <c r="I58" s="90"/>
      <c r="J58" s="90"/>
      <c r="K58" s="90"/>
      <c r="L58" s="90"/>
      <c r="M58" s="91"/>
    </row>
    <row r="59" spans="1:15" x14ac:dyDescent="0.35">
      <c r="A59" s="139" t="s">
        <v>170</v>
      </c>
      <c r="B59" s="139"/>
      <c r="C59" s="139"/>
      <c r="D59" s="139"/>
      <c r="E59" s="139"/>
      <c r="F59" s="139"/>
      <c r="G59" s="139"/>
      <c r="H59" s="139"/>
      <c r="I59" s="139"/>
      <c r="J59" s="139"/>
      <c r="K59" s="139"/>
      <c r="L59" s="139"/>
      <c r="M59" s="140"/>
    </row>
    <row r="60" spans="1:15" x14ac:dyDescent="0.35">
      <c r="A60" s="90" t="s">
        <v>171</v>
      </c>
      <c r="B60" s="90"/>
      <c r="C60" s="90"/>
      <c r="D60" s="90"/>
      <c r="E60" s="90"/>
      <c r="F60" s="90"/>
      <c r="G60" s="90"/>
      <c r="H60" s="90"/>
      <c r="I60" s="90"/>
      <c r="J60" s="90"/>
      <c r="K60" s="90"/>
      <c r="L60" s="90"/>
      <c r="M60" s="91"/>
    </row>
    <row r="61" spans="1:15" ht="28.5" customHeight="1" x14ac:dyDescent="0.35">
      <c r="A61" s="313" t="s">
        <v>26</v>
      </c>
      <c r="B61" s="313"/>
      <c r="C61" s="313"/>
      <c r="D61" s="313"/>
      <c r="E61" s="313"/>
      <c r="F61" s="313"/>
      <c r="G61" s="313"/>
      <c r="H61" s="313"/>
      <c r="I61" s="313"/>
      <c r="J61" s="313"/>
      <c r="K61" s="313"/>
      <c r="L61" s="313"/>
      <c r="M61" s="314"/>
    </row>
    <row r="62" spans="1:15" x14ac:dyDescent="0.35">
      <c r="A62" s="141" t="s">
        <v>172</v>
      </c>
      <c r="B62" s="141"/>
      <c r="C62" s="141"/>
      <c r="D62" s="141"/>
      <c r="E62" s="141"/>
      <c r="F62" s="141"/>
      <c r="G62" s="141"/>
      <c r="H62" s="141"/>
      <c r="I62" s="141"/>
      <c r="J62" s="141"/>
      <c r="K62" s="141"/>
      <c r="L62" s="141"/>
      <c r="M62" s="142"/>
    </row>
    <row r="63" spans="1:15" x14ac:dyDescent="0.35">
      <c r="A63" s="336" t="s">
        <v>173</v>
      </c>
      <c r="B63" s="336"/>
      <c r="C63" s="336"/>
      <c r="D63" s="336"/>
      <c r="E63" s="336"/>
      <c r="F63" s="336"/>
      <c r="G63" s="336"/>
      <c r="H63" s="336"/>
      <c r="I63" s="336"/>
      <c r="J63" s="336"/>
      <c r="K63" s="336"/>
      <c r="L63" s="336"/>
      <c r="M63" s="337"/>
    </row>
    <row r="64" spans="1:15" ht="28.5" customHeight="1" x14ac:dyDescent="0.35">
      <c r="A64" s="299" t="s">
        <v>175</v>
      </c>
      <c r="B64" s="299"/>
      <c r="C64" s="299"/>
      <c r="D64" s="299"/>
      <c r="E64" s="299"/>
      <c r="F64" s="299"/>
      <c r="G64" s="299"/>
      <c r="H64" s="299"/>
      <c r="I64" s="299"/>
      <c r="J64" s="299"/>
      <c r="K64" s="299"/>
      <c r="L64" s="299"/>
      <c r="M64" s="300"/>
    </row>
    <row r="65" spans="1:15" ht="29.25" customHeight="1" x14ac:dyDescent="0.35">
      <c r="A65" s="338" t="s">
        <v>176</v>
      </c>
      <c r="B65" s="338"/>
      <c r="C65" s="338"/>
      <c r="D65" s="338"/>
      <c r="E65" s="338"/>
      <c r="F65" s="338"/>
      <c r="G65" s="338"/>
      <c r="H65" s="338"/>
      <c r="I65" s="338"/>
      <c r="J65" s="338"/>
      <c r="K65" s="338"/>
      <c r="L65" s="338"/>
      <c r="M65" s="339"/>
    </row>
    <row r="66" spans="1:15" ht="36" customHeight="1" x14ac:dyDescent="0.35">
      <c r="A66" s="299" t="s">
        <v>177</v>
      </c>
      <c r="B66" s="299"/>
      <c r="C66" s="299"/>
      <c r="D66" s="299"/>
      <c r="E66" s="299"/>
      <c r="F66" s="299"/>
      <c r="G66" s="299"/>
      <c r="H66" s="299"/>
      <c r="I66" s="299"/>
      <c r="J66" s="299"/>
      <c r="K66" s="299"/>
      <c r="L66" s="299"/>
      <c r="M66" s="300"/>
    </row>
    <row r="67" spans="1:15" ht="30" customHeight="1" x14ac:dyDescent="0.35">
      <c r="A67" s="313" t="s">
        <v>178</v>
      </c>
      <c r="B67" s="313"/>
      <c r="C67" s="313"/>
      <c r="D67" s="313"/>
      <c r="E67" s="313"/>
      <c r="F67" s="313"/>
      <c r="G67" s="313"/>
      <c r="H67" s="313"/>
      <c r="I67" s="313"/>
      <c r="J67" s="313"/>
      <c r="K67" s="313"/>
      <c r="L67" s="313"/>
      <c r="M67" s="314"/>
    </row>
    <row r="68" spans="1:15" s="120" customFormat="1" ht="17.5" x14ac:dyDescent="0.35">
      <c r="A68" s="304" t="s">
        <v>196</v>
      </c>
      <c r="B68" s="305"/>
      <c r="C68" s="305"/>
      <c r="D68" s="305"/>
      <c r="E68" s="305"/>
      <c r="F68" s="305"/>
      <c r="G68" s="305"/>
      <c r="H68" s="305"/>
      <c r="I68" s="305"/>
      <c r="J68" s="305"/>
      <c r="K68" s="305"/>
      <c r="L68" s="305"/>
      <c r="M68" s="306"/>
      <c r="N68" s="119"/>
      <c r="O68" s="119"/>
    </row>
    <row r="69" spans="1:15" ht="16.5" customHeight="1" x14ac:dyDescent="0.35">
      <c r="A69" s="308" t="s">
        <v>41</v>
      </c>
      <c r="B69" s="309"/>
      <c r="C69" s="309"/>
      <c r="D69" s="309"/>
      <c r="E69" s="309"/>
      <c r="F69" s="309"/>
      <c r="G69" s="309"/>
      <c r="H69" s="309"/>
      <c r="I69" s="309"/>
      <c r="J69" s="309"/>
      <c r="K69" s="309"/>
      <c r="L69" s="309"/>
      <c r="M69" s="310"/>
    </row>
    <row r="70" spans="1:15" ht="33" customHeight="1" x14ac:dyDescent="0.35">
      <c r="A70" s="327" t="s">
        <v>42</v>
      </c>
      <c r="B70" s="328"/>
      <c r="C70" s="328"/>
      <c r="D70" s="328"/>
      <c r="E70" s="328"/>
      <c r="F70" s="328"/>
      <c r="G70" s="328"/>
      <c r="H70" s="328"/>
      <c r="I70" s="328"/>
      <c r="J70" s="328"/>
      <c r="K70" s="328"/>
      <c r="L70" s="328"/>
      <c r="M70" s="329"/>
    </row>
    <row r="71" spans="1:15" ht="33" customHeight="1" x14ac:dyDescent="0.35">
      <c r="A71" s="298" t="s">
        <v>43</v>
      </c>
      <c r="B71" s="307"/>
      <c r="C71" s="307"/>
      <c r="D71" s="307"/>
      <c r="E71" s="307"/>
      <c r="F71" s="307"/>
      <c r="G71" s="307"/>
      <c r="H71" s="307"/>
      <c r="I71" s="307"/>
      <c r="J71" s="307"/>
      <c r="K71" s="307"/>
      <c r="L71" s="307"/>
      <c r="M71" s="300"/>
    </row>
    <row r="72" spans="1:15" ht="48" customHeight="1" x14ac:dyDescent="0.35">
      <c r="A72" s="327" t="s">
        <v>162</v>
      </c>
      <c r="B72" s="328"/>
      <c r="C72" s="328"/>
      <c r="D72" s="328"/>
      <c r="E72" s="328"/>
      <c r="F72" s="328"/>
      <c r="G72" s="328"/>
      <c r="H72" s="328"/>
      <c r="I72" s="328"/>
      <c r="J72" s="328"/>
      <c r="K72" s="328"/>
      <c r="L72" s="328"/>
      <c r="M72" s="329"/>
    </row>
    <row r="73" spans="1:15" ht="16.5" customHeight="1" x14ac:dyDescent="0.35">
      <c r="A73" s="330" t="s">
        <v>44</v>
      </c>
      <c r="B73" s="331"/>
      <c r="C73" s="331"/>
      <c r="D73" s="331"/>
      <c r="E73" s="331"/>
      <c r="F73" s="331"/>
      <c r="G73" s="331"/>
      <c r="H73" s="331"/>
      <c r="I73" s="331"/>
      <c r="J73" s="331"/>
      <c r="K73" s="331"/>
      <c r="L73" s="331"/>
      <c r="M73" s="332"/>
    </row>
    <row r="74" spans="1:15" ht="16.5" customHeight="1" x14ac:dyDescent="0.35">
      <c r="A74" s="324" t="s">
        <v>45</v>
      </c>
      <c r="B74" s="325"/>
      <c r="C74" s="325"/>
      <c r="D74" s="325"/>
      <c r="E74" s="325"/>
      <c r="F74" s="325"/>
      <c r="G74" s="325"/>
      <c r="H74" s="325"/>
      <c r="I74" s="325"/>
      <c r="J74" s="325"/>
      <c r="K74" s="325"/>
      <c r="L74" s="325"/>
      <c r="M74" s="326"/>
    </row>
    <row r="75" spans="1:15" ht="17.5" x14ac:dyDescent="0.35">
      <c r="A75" s="304" t="s">
        <v>174</v>
      </c>
      <c r="B75" s="305"/>
      <c r="C75" s="305"/>
      <c r="D75" s="305"/>
      <c r="E75" s="305"/>
      <c r="F75" s="305"/>
      <c r="G75" s="305"/>
      <c r="H75" s="305"/>
      <c r="I75" s="305"/>
      <c r="J75" s="305"/>
      <c r="K75" s="305"/>
      <c r="L75" s="305"/>
      <c r="M75" s="306"/>
    </row>
    <row r="76" spans="1:15" x14ac:dyDescent="0.35">
      <c r="A76" s="80" t="s">
        <v>203</v>
      </c>
    </row>
    <row r="77" spans="1:15" x14ac:dyDescent="0.35"/>
    <row r="78" spans="1:15" hidden="1" x14ac:dyDescent="0.35">
      <c r="A78" s="92"/>
    </row>
    <row r="79" spans="1:15" x14ac:dyDescent="0.35"/>
    <row r="80" spans="1:15" x14ac:dyDescent="0.35"/>
    <row r="81" x14ac:dyDescent="0.35"/>
    <row r="82" x14ac:dyDescent="0.35"/>
    <row r="83" x14ac:dyDescent="0.35"/>
    <row r="84" x14ac:dyDescent="0.35"/>
    <row r="85" x14ac:dyDescent="0.35"/>
    <row r="86" x14ac:dyDescent="0.35"/>
    <row r="87" x14ac:dyDescent="0.35"/>
    <row r="88" x14ac:dyDescent="0.35"/>
    <row r="89" x14ac:dyDescent="0.35"/>
    <row r="91" x14ac:dyDescent="0.35"/>
  </sheetData>
  <sheetProtection selectLockedCells="1"/>
  <mergeCells count="57">
    <mergeCell ref="A75:M75"/>
    <mergeCell ref="A64:M64"/>
    <mergeCell ref="A61:M61"/>
    <mergeCell ref="A66:M66"/>
    <mergeCell ref="A55:M55"/>
    <mergeCell ref="A63:M63"/>
    <mergeCell ref="A65:M65"/>
    <mergeCell ref="A67:M67"/>
    <mergeCell ref="A41:M41"/>
    <mergeCell ref="A74:M74"/>
    <mergeCell ref="A68:M68"/>
    <mergeCell ref="A69:M69"/>
    <mergeCell ref="A70:M70"/>
    <mergeCell ref="A71:M71"/>
    <mergeCell ref="A72:M72"/>
    <mergeCell ref="A73:M73"/>
    <mergeCell ref="A46:M46"/>
    <mergeCell ref="A48:M48"/>
    <mergeCell ref="A50:M50"/>
    <mergeCell ref="A52:M52"/>
    <mergeCell ref="A53:M53"/>
    <mergeCell ref="A54:M54"/>
    <mergeCell ref="A39:M39"/>
    <mergeCell ref="A26:M26"/>
    <mergeCell ref="A27:M27"/>
    <mergeCell ref="A28:M28"/>
    <mergeCell ref="A29:M29"/>
    <mergeCell ref="A30:M30"/>
    <mergeCell ref="A31:M31"/>
    <mergeCell ref="A32:M32"/>
    <mergeCell ref="A33:M33"/>
    <mergeCell ref="A34:M34"/>
    <mergeCell ref="A35:M35"/>
    <mergeCell ref="A36:M36"/>
    <mergeCell ref="A37:M37"/>
    <mergeCell ref="A38:M38"/>
    <mergeCell ref="A2:M2"/>
    <mergeCell ref="A8:M8"/>
    <mergeCell ref="A10:M10"/>
    <mergeCell ref="A11:M11"/>
    <mergeCell ref="A40:M40"/>
    <mergeCell ref="A16:M16"/>
    <mergeCell ref="A17:M17"/>
    <mergeCell ref="A19:M19"/>
    <mergeCell ref="A20:M20"/>
    <mergeCell ref="A21:M21"/>
    <mergeCell ref="A14:M14"/>
    <mergeCell ref="A18:M18"/>
    <mergeCell ref="A22:M22"/>
    <mergeCell ref="A23:M23"/>
    <mergeCell ref="A24:M24"/>
    <mergeCell ref="A25:M25"/>
    <mergeCell ref="A6:M6"/>
    <mergeCell ref="A4:M4"/>
    <mergeCell ref="A3:M3"/>
    <mergeCell ref="A5:M5"/>
    <mergeCell ref="A7:M7"/>
  </mergeCells>
  <pageMargins left="0.5" right="0.5" top="0.75" bottom="0.75" header="0.3" footer="0.3"/>
  <pageSetup orientation="landscape" r:id="rId1"/>
  <headerFooter>
    <oddFooter>&amp;R]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EA65"/>
  <sheetViews>
    <sheetView showGridLines="0" zoomScaleNormal="100" workbookViewId="0">
      <pane xSplit="3" ySplit="9" topLeftCell="D10" activePane="bottomRight" state="frozen"/>
      <selection pane="topRight" activeCell="D1" sqref="D1"/>
      <selection pane="bottomLeft" activeCell="A10" sqref="A10"/>
      <selection pane="bottomRight" activeCell="J15" sqref="J15"/>
    </sheetView>
  </sheetViews>
  <sheetFormatPr defaultColWidth="0" defaultRowHeight="12.5" zeroHeight="1" x14ac:dyDescent="0.25"/>
  <cols>
    <col min="1" max="1" width="37" style="269" customWidth="1"/>
    <col min="2" max="2" width="10" style="269" customWidth="1"/>
    <col min="3" max="3" width="11.453125" style="269" customWidth="1"/>
    <col min="4" max="4" width="27.08984375" style="275" customWidth="1"/>
    <col min="5" max="5" width="8.90625" style="269" customWidth="1"/>
    <col min="6" max="6" width="10.36328125" style="269" customWidth="1"/>
    <col min="7" max="7" width="13.36328125" style="269" customWidth="1"/>
    <col min="8" max="8" width="9.08984375" style="269" customWidth="1"/>
    <col min="9" max="9" width="11.08984375" style="269" customWidth="1"/>
    <col min="10" max="10" width="11.36328125" style="269" customWidth="1"/>
    <col min="11" max="11" width="20" style="269" customWidth="1"/>
    <col min="12" max="12" width="16.36328125" style="269" customWidth="1"/>
    <col min="13" max="13" width="12.453125" style="269" customWidth="1"/>
    <col min="14" max="14" width="16.54296875" style="269" customWidth="1"/>
    <col min="15" max="15" width="28" style="269" customWidth="1"/>
    <col min="16" max="16" width="9.08984375" style="269" hidden="1" customWidth="1"/>
    <col min="17" max="17" width="21.90625" style="268" hidden="1" customWidth="1"/>
    <col min="18" max="18" width="15" style="246" hidden="1" customWidth="1"/>
    <col min="19" max="131" width="9.08984375" style="268" hidden="1" customWidth="1"/>
    <col min="132" max="16384" width="9.08984375" style="269" hidden="1"/>
  </cols>
  <sheetData>
    <row r="1" spans="1:131" s="227" customFormat="1" ht="19.5" customHeight="1" x14ac:dyDescent="0.4">
      <c r="A1" s="224" t="s">
        <v>194</v>
      </c>
      <c r="B1" s="225"/>
      <c r="C1" s="225"/>
      <c r="D1" s="226"/>
      <c r="E1" s="225"/>
      <c r="F1" s="225"/>
      <c r="G1" s="225"/>
      <c r="H1" s="225"/>
      <c r="I1" s="225"/>
      <c r="J1" s="225"/>
      <c r="K1" s="225"/>
      <c r="L1" s="225"/>
      <c r="M1" s="225"/>
      <c r="N1" s="225"/>
      <c r="O1" s="225"/>
      <c r="R1" s="228"/>
    </row>
    <row r="2" spans="1:131" s="232" customFormat="1" ht="14.5" x14ac:dyDescent="0.4">
      <c r="A2" s="229" t="s">
        <v>46</v>
      </c>
      <c r="B2" s="365"/>
      <c r="C2" s="366"/>
      <c r="D2" s="366"/>
      <c r="E2" s="367"/>
      <c r="F2" s="278"/>
      <c r="G2" s="368" t="s">
        <v>47</v>
      </c>
      <c r="H2" s="369"/>
      <c r="I2" s="279"/>
      <c r="J2" s="365"/>
      <c r="K2" s="366"/>
      <c r="L2" s="367"/>
      <c r="M2" s="230"/>
      <c r="N2" s="230"/>
      <c r="O2" s="230"/>
      <c r="P2" s="231"/>
      <c r="Q2" s="231"/>
      <c r="R2" s="231"/>
      <c r="S2" s="231"/>
    </row>
    <row r="3" spans="1:131" s="232" customFormat="1" ht="3" customHeight="1" x14ac:dyDescent="0.4">
      <c r="A3" s="233"/>
      <c r="B3" s="280"/>
      <c r="C3" s="280"/>
      <c r="D3" s="281"/>
      <c r="E3" s="280"/>
      <c r="F3" s="278"/>
      <c r="G3" s="282"/>
      <c r="H3" s="282"/>
      <c r="I3" s="280"/>
      <c r="J3" s="280"/>
      <c r="K3" s="280"/>
      <c r="L3" s="280"/>
      <c r="M3" s="230"/>
      <c r="N3" s="230"/>
      <c r="O3" s="230"/>
      <c r="P3" s="231"/>
      <c r="Q3" s="231"/>
      <c r="R3" s="231"/>
      <c r="S3" s="231"/>
    </row>
    <row r="4" spans="1:131" s="232" customFormat="1" ht="14.5" x14ac:dyDescent="0.4">
      <c r="A4" s="229" t="s">
        <v>48</v>
      </c>
      <c r="B4" s="370"/>
      <c r="C4" s="371"/>
      <c r="D4" s="371"/>
      <c r="E4" s="372"/>
      <c r="F4" s="278"/>
      <c r="G4" s="368" t="s">
        <v>49</v>
      </c>
      <c r="H4" s="369"/>
      <c r="I4" s="279"/>
      <c r="J4" s="373"/>
      <c r="K4" s="374"/>
      <c r="L4" s="375"/>
      <c r="M4" s="234"/>
      <c r="N4" s="234"/>
      <c r="O4" s="234"/>
      <c r="P4" s="235"/>
      <c r="Q4" s="235"/>
      <c r="R4" s="235"/>
      <c r="S4" s="235"/>
    </row>
    <row r="5" spans="1:131" s="232" customFormat="1" ht="3" customHeight="1" x14ac:dyDescent="0.4">
      <c r="A5" s="233"/>
      <c r="B5" s="281"/>
      <c r="C5" s="281"/>
      <c r="D5" s="281"/>
      <c r="E5" s="281"/>
      <c r="F5" s="278"/>
      <c r="G5" s="282"/>
      <c r="H5" s="282"/>
      <c r="I5" s="283"/>
      <c r="J5" s="283"/>
      <c r="K5" s="283"/>
      <c r="L5" s="283"/>
      <c r="M5" s="234"/>
      <c r="N5" s="234"/>
      <c r="O5" s="234"/>
      <c r="P5" s="235"/>
      <c r="Q5" s="235"/>
      <c r="R5" s="235"/>
      <c r="S5" s="235"/>
    </row>
    <row r="6" spans="1:131" s="232" customFormat="1" ht="14.5" x14ac:dyDescent="0.4">
      <c r="A6" s="229" t="s">
        <v>50</v>
      </c>
      <c r="B6" s="365"/>
      <c r="C6" s="366"/>
      <c r="D6" s="366"/>
      <c r="E6" s="366"/>
      <c r="F6" s="366"/>
      <c r="G6" s="366"/>
      <c r="H6" s="366"/>
      <c r="I6" s="366"/>
      <c r="J6" s="366"/>
      <c r="K6" s="366"/>
      <c r="L6" s="367"/>
      <c r="M6" s="230"/>
      <c r="N6" s="230"/>
      <c r="O6" s="230"/>
      <c r="P6" s="231"/>
      <c r="Q6" s="231"/>
      <c r="R6" s="231"/>
      <c r="S6" s="231"/>
    </row>
    <row r="7" spans="1:131" s="236" customFormat="1" ht="5.25" customHeight="1" thickBot="1" x14ac:dyDescent="0.35">
      <c r="A7" s="376"/>
      <c r="B7" s="377"/>
      <c r="C7" s="377"/>
      <c r="D7" s="377"/>
      <c r="E7" s="377"/>
      <c r="F7" s="377"/>
      <c r="G7" s="377"/>
      <c r="H7" s="377"/>
      <c r="I7" s="377"/>
      <c r="J7" s="377"/>
      <c r="K7" s="377"/>
      <c r="L7" s="377"/>
      <c r="M7" s="377"/>
      <c r="N7" s="377"/>
      <c r="O7" s="378"/>
      <c r="R7" s="237" t="s">
        <v>51</v>
      </c>
      <c r="T7" s="236">
        <f>COUNTIF(H10:H58,R7)</f>
        <v>0</v>
      </c>
      <c r="U7" s="238" t="e">
        <f>T7/$T$10</f>
        <v>#DIV/0!</v>
      </c>
      <c r="X7" s="239"/>
    </row>
    <row r="8" spans="1:131" s="247" customFormat="1" ht="27" customHeight="1" x14ac:dyDescent="0.3">
      <c r="A8" s="352" t="s">
        <v>52</v>
      </c>
      <c r="B8" s="240"/>
      <c r="C8" s="241" t="s">
        <v>53</v>
      </c>
      <c r="D8" s="343" t="s">
        <v>54</v>
      </c>
      <c r="E8" s="345" t="s">
        <v>188</v>
      </c>
      <c r="F8" s="343" t="s">
        <v>189</v>
      </c>
      <c r="G8" s="347" t="s">
        <v>190</v>
      </c>
      <c r="H8" s="343" t="s">
        <v>55</v>
      </c>
      <c r="I8" s="343" t="s">
        <v>56</v>
      </c>
      <c r="J8" s="343" t="s">
        <v>153</v>
      </c>
      <c r="K8" s="362" t="s">
        <v>191</v>
      </c>
      <c r="L8" s="363"/>
      <c r="M8" s="363"/>
      <c r="N8" s="364"/>
      <c r="O8" s="242" t="s">
        <v>57</v>
      </c>
      <c r="P8" s="243"/>
      <c r="Q8" s="243"/>
      <c r="R8" s="244" t="s">
        <v>58</v>
      </c>
      <c r="S8" s="243"/>
      <c r="T8" s="244">
        <f>COUNTIF(H10:H58,R8)</f>
        <v>0</v>
      </c>
      <c r="U8" s="245" t="e">
        <f>T8/$T$10</f>
        <v>#DIV/0!</v>
      </c>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c r="CV8" s="246"/>
      <c r="CW8" s="246"/>
      <c r="CX8" s="246"/>
      <c r="CY8" s="246"/>
      <c r="CZ8" s="246"/>
      <c r="DA8" s="246"/>
      <c r="DB8" s="246"/>
      <c r="DC8" s="246"/>
      <c r="DD8" s="246"/>
      <c r="DE8" s="246"/>
      <c r="DF8" s="246"/>
      <c r="DG8" s="246"/>
      <c r="DH8" s="246"/>
      <c r="DI8" s="246"/>
      <c r="DJ8" s="246"/>
      <c r="DK8" s="246"/>
      <c r="DL8" s="246"/>
      <c r="DM8" s="246"/>
      <c r="DN8" s="246"/>
      <c r="DO8" s="246"/>
      <c r="DP8" s="246"/>
      <c r="DQ8" s="246"/>
      <c r="DR8" s="246"/>
      <c r="DS8" s="246"/>
      <c r="DT8" s="246"/>
      <c r="DU8" s="246"/>
      <c r="DV8" s="246"/>
      <c r="DW8" s="246"/>
      <c r="DX8" s="246"/>
      <c r="DY8" s="246"/>
      <c r="DZ8" s="246"/>
      <c r="EA8" s="246"/>
    </row>
    <row r="9" spans="1:131" s="247" customFormat="1" ht="89.25" customHeight="1" x14ac:dyDescent="0.3">
      <c r="A9" s="353"/>
      <c r="B9" s="248" t="s">
        <v>59</v>
      </c>
      <c r="C9" s="249" t="s">
        <v>60</v>
      </c>
      <c r="D9" s="344"/>
      <c r="E9" s="346"/>
      <c r="F9" s="344"/>
      <c r="G9" s="348"/>
      <c r="H9" s="344"/>
      <c r="I9" s="344"/>
      <c r="J9" s="344"/>
      <c r="K9" s="250" t="s">
        <v>157</v>
      </c>
      <c r="L9" s="250" t="s">
        <v>155</v>
      </c>
      <c r="M9" s="250" t="s">
        <v>154</v>
      </c>
      <c r="N9" s="250" t="s">
        <v>156</v>
      </c>
      <c r="O9" s="251"/>
      <c r="P9" s="243"/>
      <c r="Q9" s="243"/>
      <c r="R9" s="244" t="s">
        <v>61</v>
      </c>
      <c r="S9" s="243"/>
      <c r="T9" s="244">
        <f>COUNTIF(H10:H57,R9)</f>
        <v>0</v>
      </c>
      <c r="U9" s="245" t="e">
        <f>T9/$T$10</f>
        <v>#DIV/0!</v>
      </c>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6"/>
      <c r="CO9" s="246"/>
      <c r="CP9" s="246"/>
      <c r="CQ9" s="246"/>
      <c r="CR9" s="246"/>
      <c r="CS9" s="246"/>
      <c r="CT9" s="246"/>
      <c r="CU9" s="246"/>
      <c r="CV9" s="246"/>
      <c r="CW9" s="246"/>
      <c r="CX9" s="246"/>
      <c r="CY9" s="246"/>
      <c r="CZ9" s="246"/>
      <c r="DA9" s="246"/>
      <c r="DB9" s="246"/>
      <c r="DC9" s="246"/>
      <c r="DD9" s="246"/>
      <c r="DE9" s="246"/>
      <c r="DF9" s="246"/>
      <c r="DG9" s="246"/>
      <c r="DH9" s="246"/>
      <c r="DI9" s="246"/>
      <c r="DJ9" s="246"/>
      <c r="DK9" s="246"/>
      <c r="DL9" s="246"/>
      <c r="DM9" s="246"/>
      <c r="DN9" s="246"/>
      <c r="DO9" s="246"/>
      <c r="DP9" s="246"/>
      <c r="DQ9" s="246"/>
      <c r="DR9" s="246"/>
      <c r="DS9" s="246"/>
      <c r="DT9" s="246"/>
      <c r="DU9" s="246"/>
      <c r="DV9" s="246"/>
      <c r="DW9" s="246"/>
      <c r="DX9" s="246"/>
      <c r="DY9" s="246"/>
      <c r="DZ9" s="246"/>
      <c r="EA9" s="246"/>
    </row>
    <row r="10" spans="1:131" s="247" customFormat="1" ht="14.25" customHeight="1" x14ac:dyDescent="0.3">
      <c r="A10" s="357" t="s">
        <v>62</v>
      </c>
      <c r="B10" s="358"/>
      <c r="C10" s="359"/>
      <c r="D10" s="284" t="s">
        <v>63</v>
      </c>
      <c r="E10" s="285"/>
      <c r="F10" s="285"/>
      <c r="G10" s="252" t="str">
        <f>IFERROR(E10/F10,"")</f>
        <v/>
      </c>
      <c r="H10" s="340" t="str">
        <f>IF(OR(ISBLANK(E10:E12),ISBLANK(F10:F12)),"",IF(SUM(E10:E12)=SUM(F10:F12),$R$7,IF(SUM(E10:E12)&lt;SUM(F10:F12),$R$9,IF(SUM(E10:F12)&gt;SUM(F10:F12),$R$8))))</f>
        <v/>
      </c>
      <c r="I10" s="286"/>
      <c r="J10" s="287"/>
      <c r="K10" s="287"/>
      <c r="L10" s="287"/>
      <c r="M10" s="287"/>
      <c r="N10" s="287"/>
      <c r="O10" s="288"/>
      <c r="P10" s="243"/>
      <c r="Q10" s="243"/>
      <c r="R10" s="244"/>
      <c r="S10" s="244" t="s">
        <v>64</v>
      </c>
      <c r="T10" s="244">
        <f>SUM(T7:T9)</f>
        <v>0</v>
      </c>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c r="DT10" s="246"/>
      <c r="DU10" s="246"/>
      <c r="DV10" s="246"/>
      <c r="DW10" s="246"/>
      <c r="DX10" s="246"/>
      <c r="DY10" s="246"/>
      <c r="DZ10" s="246"/>
      <c r="EA10" s="246"/>
    </row>
    <row r="11" spans="1:131" s="247" customFormat="1" ht="15" customHeight="1" x14ac:dyDescent="0.3">
      <c r="A11" s="350"/>
      <c r="B11" s="355"/>
      <c r="C11" s="360"/>
      <c r="D11" s="284" t="s">
        <v>65</v>
      </c>
      <c r="E11" s="285"/>
      <c r="F11" s="285"/>
      <c r="G11" s="252" t="str">
        <f t="shared" ref="G11:G54" si="0">IFERROR(E11/F11,"")</f>
        <v/>
      </c>
      <c r="H11" s="341"/>
      <c r="I11" s="286"/>
      <c r="J11" s="286"/>
      <c r="K11" s="286"/>
      <c r="L11" s="286"/>
      <c r="M11" s="286"/>
      <c r="N11" s="286"/>
      <c r="O11" s="288"/>
      <c r="P11" s="243"/>
      <c r="Q11" s="243"/>
      <c r="R11" s="244"/>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c r="DT11" s="246"/>
      <c r="DU11" s="246"/>
      <c r="DV11" s="246"/>
      <c r="DW11" s="246"/>
      <c r="DX11" s="246"/>
      <c r="DY11" s="246"/>
      <c r="DZ11" s="246"/>
      <c r="EA11" s="246"/>
    </row>
    <row r="12" spans="1:131" s="247" customFormat="1" ht="15.75" customHeight="1" thickBot="1" x14ac:dyDescent="0.3">
      <c r="A12" s="351"/>
      <c r="B12" s="356"/>
      <c r="C12" s="361"/>
      <c r="D12" s="289" t="s">
        <v>66</v>
      </c>
      <c r="E12" s="290"/>
      <c r="F12" s="290"/>
      <c r="G12" s="253" t="str">
        <f t="shared" si="0"/>
        <v/>
      </c>
      <c r="H12" s="342"/>
      <c r="I12" s="287"/>
      <c r="J12" s="287"/>
      <c r="K12" s="287"/>
      <c r="L12" s="287"/>
      <c r="M12" s="287"/>
      <c r="N12" s="287"/>
      <c r="O12" s="291"/>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c r="CQ12" s="246"/>
      <c r="CR12" s="246"/>
      <c r="CS12" s="246"/>
      <c r="CT12" s="246"/>
      <c r="CU12" s="246"/>
      <c r="CV12" s="246"/>
      <c r="CW12" s="246"/>
      <c r="CX12" s="246"/>
      <c r="CY12" s="246"/>
      <c r="CZ12" s="246"/>
      <c r="DA12" s="246"/>
      <c r="DB12" s="246"/>
      <c r="DC12" s="246"/>
      <c r="DD12" s="246"/>
      <c r="DE12" s="246"/>
      <c r="DF12" s="246"/>
      <c r="DG12" s="246"/>
      <c r="DH12" s="246"/>
      <c r="DI12" s="246"/>
      <c r="DJ12" s="246"/>
      <c r="DK12" s="246"/>
      <c r="DL12" s="246"/>
      <c r="DM12" s="246"/>
      <c r="DN12" s="246"/>
      <c r="DO12" s="246"/>
      <c r="DP12" s="246"/>
      <c r="DQ12" s="246"/>
      <c r="DR12" s="246"/>
      <c r="DS12" s="246"/>
      <c r="DT12" s="246"/>
      <c r="DU12" s="246"/>
      <c r="DV12" s="246"/>
      <c r="DW12" s="246"/>
      <c r="DX12" s="246"/>
      <c r="DY12" s="246"/>
      <c r="DZ12" s="246"/>
      <c r="EA12" s="246"/>
    </row>
    <row r="13" spans="1:131" s="247" customFormat="1" ht="14" x14ac:dyDescent="0.3">
      <c r="A13" s="349"/>
      <c r="B13" s="354"/>
      <c r="C13" s="359"/>
      <c r="D13" s="284" t="s">
        <v>63</v>
      </c>
      <c r="E13" s="285"/>
      <c r="F13" s="285"/>
      <c r="G13" s="252" t="str">
        <f t="shared" si="0"/>
        <v/>
      </c>
      <c r="H13" s="340" t="str">
        <f>IF(OR(ISBLANK(E13:E15),ISBLANK(F13:F15)),"",IF(SUM(E13:E15)=SUM(F13:F15),$R$7,IF(SUM(E13:E15)&lt;SUM(F13:F15),$R$9,IF(SUM(E13:F15)&gt;SUM(F13:F15),$R$8))))</f>
        <v/>
      </c>
      <c r="I13" s="292"/>
      <c r="J13" s="292"/>
      <c r="K13" s="292"/>
      <c r="L13" s="292"/>
      <c r="M13" s="292"/>
      <c r="N13" s="292"/>
      <c r="O13" s="293"/>
      <c r="P13" s="243"/>
      <c r="Q13" s="243"/>
      <c r="R13" s="244"/>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246"/>
      <c r="CT13" s="246"/>
      <c r="CU13" s="246"/>
      <c r="CV13" s="246"/>
      <c r="CW13" s="246"/>
      <c r="CX13" s="246"/>
      <c r="CY13" s="246"/>
      <c r="CZ13" s="246"/>
      <c r="DA13" s="246"/>
      <c r="DB13" s="246"/>
      <c r="DC13" s="246"/>
      <c r="DD13" s="246"/>
      <c r="DE13" s="246"/>
      <c r="DF13" s="246"/>
      <c r="DG13" s="246"/>
      <c r="DH13" s="246"/>
      <c r="DI13" s="246"/>
      <c r="DJ13" s="246"/>
      <c r="DK13" s="246"/>
      <c r="DL13" s="246"/>
      <c r="DM13" s="246"/>
      <c r="DN13" s="246"/>
      <c r="DO13" s="246"/>
      <c r="DP13" s="246"/>
      <c r="DQ13" s="246"/>
      <c r="DR13" s="246"/>
      <c r="DS13" s="246"/>
      <c r="DT13" s="246"/>
      <c r="DU13" s="246"/>
      <c r="DV13" s="246"/>
      <c r="DW13" s="246"/>
      <c r="DX13" s="246"/>
      <c r="DY13" s="246"/>
      <c r="DZ13" s="246"/>
      <c r="EA13" s="246"/>
    </row>
    <row r="14" spans="1:131" s="247" customFormat="1" ht="14" x14ac:dyDescent="0.3">
      <c r="A14" s="350"/>
      <c r="B14" s="355"/>
      <c r="C14" s="360"/>
      <c r="D14" s="284" t="s">
        <v>65</v>
      </c>
      <c r="E14" s="285"/>
      <c r="F14" s="285"/>
      <c r="G14" s="252" t="str">
        <f t="shared" si="0"/>
        <v/>
      </c>
      <c r="H14" s="341"/>
      <c r="I14" s="286"/>
      <c r="J14" s="286"/>
      <c r="K14" s="286"/>
      <c r="L14" s="286"/>
      <c r="M14" s="286"/>
      <c r="N14" s="286"/>
      <c r="O14" s="288"/>
      <c r="P14" s="243"/>
      <c r="Q14" s="243"/>
      <c r="R14" s="244"/>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c r="DI14" s="246"/>
      <c r="DJ14" s="246"/>
      <c r="DK14" s="246"/>
      <c r="DL14" s="246"/>
      <c r="DM14" s="246"/>
      <c r="DN14" s="246"/>
      <c r="DO14" s="246"/>
      <c r="DP14" s="246"/>
      <c r="DQ14" s="246"/>
      <c r="DR14" s="246"/>
      <c r="DS14" s="246"/>
      <c r="DT14" s="246"/>
      <c r="DU14" s="246"/>
      <c r="DV14" s="246"/>
      <c r="DW14" s="246"/>
      <c r="DX14" s="246"/>
      <c r="DY14" s="246"/>
      <c r="DZ14" s="246"/>
      <c r="EA14" s="246"/>
    </row>
    <row r="15" spans="1:131" s="247" customFormat="1" ht="14.25" customHeight="1" thickBot="1" x14ac:dyDescent="0.3">
      <c r="A15" s="351"/>
      <c r="B15" s="356"/>
      <c r="C15" s="361"/>
      <c r="D15" s="289" t="s">
        <v>66</v>
      </c>
      <c r="E15" s="290"/>
      <c r="F15" s="290"/>
      <c r="G15" s="253" t="str">
        <f t="shared" si="0"/>
        <v/>
      </c>
      <c r="H15" s="342"/>
      <c r="I15" s="294"/>
      <c r="J15" s="294"/>
      <c r="K15" s="294"/>
      <c r="L15" s="294"/>
      <c r="M15" s="294"/>
      <c r="N15" s="294"/>
      <c r="O15" s="291"/>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6"/>
      <c r="CO15" s="246"/>
      <c r="CP15" s="246"/>
      <c r="CQ15" s="246"/>
      <c r="CR15" s="246"/>
      <c r="CS15" s="246"/>
      <c r="CT15" s="246"/>
      <c r="CU15" s="246"/>
      <c r="CV15" s="246"/>
      <c r="CW15" s="246"/>
      <c r="CX15" s="246"/>
      <c r="CY15" s="246"/>
      <c r="CZ15" s="246"/>
      <c r="DA15" s="246"/>
      <c r="DB15" s="246"/>
      <c r="DC15" s="246"/>
      <c r="DD15" s="246"/>
      <c r="DE15" s="246"/>
      <c r="DF15" s="246"/>
      <c r="DG15" s="246"/>
      <c r="DH15" s="246"/>
      <c r="DI15" s="246"/>
      <c r="DJ15" s="246"/>
      <c r="DK15" s="246"/>
      <c r="DL15" s="246"/>
      <c r="DM15" s="246"/>
      <c r="DN15" s="246"/>
      <c r="DO15" s="246"/>
      <c r="DP15" s="246"/>
      <c r="DQ15" s="246"/>
      <c r="DR15" s="246"/>
      <c r="DS15" s="246"/>
      <c r="DT15" s="246"/>
      <c r="DU15" s="246"/>
      <c r="DV15" s="246"/>
      <c r="DW15" s="246"/>
      <c r="DX15" s="246"/>
      <c r="DY15" s="246"/>
      <c r="DZ15" s="246"/>
      <c r="EA15" s="246"/>
    </row>
    <row r="16" spans="1:131" s="247" customFormat="1" ht="14" x14ac:dyDescent="0.3">
      <c r="A16" s="350"/>
      <c r="B16" s="354"/>
      <c r="C16" s="359"/>
      <c r="D16" s="284" t="s">
        <v>63</v>
      </c>
      <c r="E16" s="285"/>
      <c r="F16" s="285"/>
      <c r="G16" s="252" t="str">
        <f t="shared" si="0"/>
        <v/>
      </c>
      <c r="H16" s="340" t="str">
        <f>IF(OR(ISBLANK(E16:E18),ISBLANK(F16:F18)),"",IF(SUM(E16:E18)=SUM(F16:F18),$R$7,IF(SUM(E16:E18)&lt;SUM(F16:F18),$R$9,IF(SUM(E16:F18)&gt;SUM(F16:F18),$R$8))))</f>
        <v/>
      </c>
      <c r="I16" s="295"/>
      <c r="J16" s="295"/>
      <c r="K16" s="295"/>
      <c r="L16" s="295"/>
      <c r="M16" s="295"/>
      <c r="N16" s="295"/>
      <c r="O16" s="293"/>
      <c r="P16" s="243"/>
      <c r="Q16" s="243"/>
      <c r="R16" s="244"/>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6"/>
      <c r="BV16" s="246"/>
      <c r="BW16" s="246"/>
      <c r="BX16" s="246"/>
      <c r="BY16" s="246"/>
      <c r="BZ16" s="246"/>
      <c r="CA16" s="246"/>
      <c r="CB16" s="246"/>
      <c r="CC16" s="246"/>
      <c r="CD16" s="246"/>
      <c r="CE16" s="246"/>
      <c r="CF16" s="246"/>
      <c r="CG16" s="246"/>
      <c r="CH16" s="246"/>
      <c r="CI16" s="246"/>
      <c r="CJ16" s="246"/>
      <c r="CK16" s="246"/>
      <c r="CL16" s="246"/>
      <c r="CM16" s="246"/>
      <c r="CN16" s="246"/>
      <c r="CO16" s="246"/>
      <c r="CP16" s="246"/>
      <c r="CQ16" s="246"/>
      <c r="CR16" s="246"/>
      <c r="CS16" s="246"/>
      <c r="CT16" s="246"/>
      <c r="CU16" s="246"/>
      <c r="CV16" s="246"/>
      <c r="CW16" s="246"/>
      <c r="CX16" s="246"/>
      <c r="CY16" s="246"/>
      <c r="CZ16" s="246"/>
      <c r="DA16" s="246"/>
      <c r="DB16" s="246"/>
      <c r="DC16" s="246"/>
      <c r="DD16" s="246"/>
      <c r="DE16" s="246"/>
      <c r="DF16" s="246"/>
      <c r="DG16" s="246"/>
      <c r="DH16" s="246"/>
      <c r="DI16" s="246"/>
      <c r="DJ16" s="246"/>
      <c r="DK16" s="246"/>
      <c r="DL16" s="246"/>
      <c r="DM16" s="246"/>
      <c r="DN16" s="246"/>
      <c r="DO16" s="246"/>
      <c r="DP16" s="246"/>
      <c r="DQ16" s="246"/>
      <c r="DR16" s="246"/>
      <c r="DS16" s="246"/>
      <c r="DT16" s="246"/>
      <c r="DU16" s="246"/>
      <c r="DV16" s="246"/>
      <c r="DW16" s="246"/>
      <c r="DX16" s="246"/>
      <c r="DY16" s="246"/>
      <c r="DZ16" s="246"/>
      <c r="EA16" s="246"/>
    </row>
    <row r="17" spans="1:131" s="247" customFormat="1" ht="14" x14ac:dyDescent="0.3">
      <c r="A17" s="350"/>
      <c r="B17" s="355"/>
      <c r="C17" s="360"/>
      <c r="D17" s="284" t="s">
        <v>65</v>
      </c>
      <c r="E17" s="285"/>
      <c r="F17" s="285"/>
      <c r="G17" s="252" t="str">
        <f t="shared" si="0"/>
        <v/>
      </c>
      <c r="H17" s="341"/>
      <c r="I17" s="286"/>
      <c r="J17" s="286"/>
      <c r="K17" s="286"/>
      <c r="L17" s="286"/>
      <c r="M17" s="286"/>
      <c r="N17" s="286"/>
      <c r="O17" s="288"/>
      <c r="P17" s="243"/>
      <c r="Q17" s="243"/>
      <c r="R17" s="244"/>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246"/>
      <c r="CT17" s="246"/>
      <c r="CU17" s="246"/>
      <c r="CV17" s="246"/>
      <c r="CW17" s="246"/>
      <c r="CX17" s="246"/>
      <c r="CY17" s="246"/>
      <c r="CZ17" s="246"/>
      <c r="DA17" s="246"/>
      <c r="DB17" s="246"/>
      <c r="DC17" s="246"/>
      <c r="DD17" s="246"/>
      <c r="DE17" s="246"/>
      <c r="DF17" s="246"/>
      <c r="DG17" s="246"/>
      <c r="DH17" s="246"/>
      <c r="DI17" s="246"/>
      <c r="DJ17" s="246"/>
      <c r="DK17" s="246"/>
      <c r="DL17" s="246"/>
      <c r="DM17" s="246"/>
      <c r="DN17" s="246"/>
      <c r="DO17" s="246"/>
      <c r="DP17" s="246"/>
      <c r="DQ17" s="246"/>
      <c r="DR17" s="246"/>
      <c r="DS17" s="246"/>
      <c r="DT17" s="246"/>
      <c r="DU17" s="246"/>
      <c r="DV17" s="246"/>
      <c r="DW17" s="246"/>
      <c r="DX17" s="246"/>
      <c r="DY17" s="246"/>
      <c r="DZ17" s="246"/>
      <c r="EA17" s="246"/>
    </row>
    <row r="18" spans="1:131" s="247" customFormat="1" ht="14.25" customHeight="1" thickBot="1" x14ac:dyDescent="0.3">
      <c r="A18" s="350"/>
      <c r="B18" s="356"/>
      <c r="C18" s="361"/>
      <c r="D18" s="289" t="s">
        <v>66</v>
      </c>
      <c r="E18" s="290"/>
      <c r="F18" s="290"/>
      <c r="G18" s="253" t="str">
        <f t="shared" si="0"/>
        <v/>
      </c>
      <c r="H18" s="342"/>
      <c r="I18" s="287"/>
      <c r="J18" s="287"/>
      <c r="K18" s="287"/>
      <c r="L18" s="287"/>
      <c r="M18" s="287"/>
      <c r="N18" s="287"/>
      <c r="O18" s="291"/>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246"/>
      <c r="CT18" s="246"/>
      <c r="CU18" s="246"/>
      <c r="CV18" s="246"/>
      <c r="CW18" s="246"/>
      <c r="CX18" s="246"/>
      <c r="CY18" s="246"/>
      <c r="CZ18" s="246"/>
      <c r="DA18" s="246"/>
      <c r="DB18" s="246"/>
      <c r="DC18" s="246"/>
      <c r="DD18" s="246"/>
      <c r="DE18" s="246"/>
      <c r="DF18" s="246"/>
      <c r="DG18" s="246"/>
      <c r="DH18" s="246"/>
      <c r="DI18" s="246"/>
      <c r="DJ18" s="246"/>
      <c r="DK18" s="246"/>
      <c r="DL18" s="246"/>
      <c r="DM18" s="246"/>
      <c r="DN18" s="246"/>
      <c r="DO18" s="246"/>
      <c r="DP18" s="246"/>
      <c r="DQ18" s="246"/>
      <c r="DR18" s="246"/>
      <c r="DS18" s="246"/>
      <c r="DT18" s="246"/>
      <c r="DU18" s="246"/>
      <c r="DV18" s="246"/>
      <c r="DW18" s="246"/>
      <c r="DX18" s="246"/>
      <c r="DY18" s="246"/>
      <c r="DZ18" s="246"/>
      <c r="EA18" s="246"/>
    </row>
    <row r="19" spans="1:131" s="247" customFormat="1" ht="14" x14ac:dyDescent="0.3">
      <c r="A19" s="349"/>
      <c r="B19" s="354"/>
      <c r="C19" s="359"/>
      <c r="D19" s="284" t="s">
        <v>63</v>
      </c>
      <c r="E19" s="285"/>
      <c r="F19" s="285"/>
      <c r="G19" s="252" t="str">
        <f t="shared" si="0"/>
        <v/>
      </c>
      <c r="H19" s="340" t="str">
        <f>IF(OR(ISBLANK(E19:E21),ISBLANK(F19:F21)),"",IF(SUM(E19:E21)=SUM(F19:F21),$R$7,IF(SUM(E19:E21)&lt;SUM(F19:F21),$R$9,IF(SUM(E19:F21)&gt;SUM(F19:F21),$R$8))))</f>
        <v/>
      </c>
      <c r="I19" s="292"/>
      <c r="J19" s="292"/>
      <c r="K19" s="292"/>
      <c r="L19" s="292"/>
      <c r="M19" s="292"/>
      <c r="N19" s="292"/>
      <c r="O19" s="293"/>
      <c r="P19" s="243"/>
      <c r="Q19" s="243"/>
      <c r="R19" s="244"/>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c r="BV19" s="246"/>
      <c r="BW19" s="246"/>
      <c r="BX19" s="246"/>
      <c r="BY19" s="246"/>
      <c r="BZ19" s="246"/>
      <c r="CA19" s="246"/>
      <c r="CB19" s="246"/>
      <c r="CC19" s="246"/>
      <c r="CD19" s="246"/>
      <c r="CE19" s="246"/>
      <c r="CF19" s="246"/>
      <c r="CG19" s="246"/>
      <c r="CH19" s="246"/>
      <c r="CI19" s="246"/>
      <c r="CJ19" s="246"/>
      <c r="CK19" s="246"/>
      <c r="CL19" s="246"/>
      <c r="CM19" s="246"/>
      <c r="CN19" s="246"/>
      <c r="CO19" s="246"/>
      <c r="CP19" s="246"/>
      <c r="CQ19" s="246"/>
      <c r="CR19" s="246"/>
      <c r="CS19" s="246"/>
      <c r="CT19" s="246"/>
      <c r="CU19" s="246"/>
      <c r="CV19" s="246"/>
      <c r="CW19" s="246"/>
      <c r="CX19" s="246"/>
      <c r="CY19" s="246"/>
      <c r="CZ19" s="246"/>
      <c r="DA19" s="246"/>
      <c r="DB19" s="246"/>
      <c r="DC19" s="246"/>
      <c r="DD19" s="246"/>
      <c r="DE19" s="246"/>
      <c r="DF19" s="246"/>
      <c r="DG19" s="246"/>
      <c r="DH19" s="246"/>
      <c r="DI19" s="246"/>
      <c r="DJ19" s="246"/>
      <c r="DK19" s="246"/>
      <c r="DL19" s="246"/>
      <c r="DM19" s="246"/>
      <c r="DN19" s="246"/>
      <c r="DO19" s="246"/>
      <c r="DP19" s="246"/>
      <c r="DQ19" s="246"/>
      <c r="DR19" s="246"/>
      <c r="DS19" s="246"/>
      <c r="DT19" s="246"/>
      <c r="DU19" s="246"/>
      <c r="DV19" s="246"/>
      <c r="DW19" s="246"/>
      <c r="DX19" s="246"/>
      <c r="DY19" s="246"/>
      <c r="DZ19" s="246"/>
      <c r="EA19" s="246"/>
    </row>
    <row r="20" spans="1:131" s="247" customFormat="1" ht="14" x14ac:dyDescent="0.3">
      <c r="A20" s="350"/>
      <c r="B20" s="355"/>
      <c r="C20" s="360"/>
      <c r="D20" s="284" t="s">
        <v>65</v>
      </c>
      <c r="E20" s="285"/>
      <c r="F20" s="285"/>
      <c r="G20" s="252" t="str">
        <f t="shared" si="0"/>
        <v/>
      </c>
      <c r="H20" s="341"/>
      <c r="I20" s="286"/>
      <c r="J20" s="286"/>
      <c r="K20" s="286"/>
      <c r="L20" s="286"/>
      <c r="M20" s="286"/>
      <c r="N20" s="286"/>
      <c r="O20" s="288"/>
      <c r="P20" s="243"/>
      <c r="Q20" s="243"/>
      <c r="R20" s="244"/>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246"/>
      <c r="CT20" s="246"/>
      <c r="CU20" s="246"/>
      <c r="CV20" s="246"/>
      <c r="CW20" s="246"/>
      <c r="CX20" s="246"/>
      <c r="CY20" s="246"/>
      <c r="CZ20" s="246"/>
      <c r="DA20" s="246"/>
      <c r="DB20" s="246"/>
      <c r="DC20" s="246"/>
      <c r="DD20" s="246"/>
      <c r="DE20" s="246"/>
      <c r="DF20" s="246"/>
      <c r="DG20" s="246"/>
      <c r="DH20" s="246"/>
      <c r="DI20" s="246"/>
      <c r="DJ20" s="246"/>
      <c r="DK20" s="246"/>
      <c r="DL20" s="246"/>
      <c r="DM20" s="246"/>
      <c r="DN20" s="246"/>
      <c r="DO20" s="246"/>
      <c r="DP20" s="246"/>
      <c r="DQ20" s="246"/>
      <c r="DR20" s="246"/>
      <c r="DS20" s="246"/>
      <c r="DT20" s="246"/>
      <c r="DU20" s="246"/>
      <c r="DV20" s="246"/>
      <c r="DW20" s="246"/>
      <c r="DX20" s="246"/>
      <c r="DY20" s="246"/>
      <c r="DZ20" s="246"/>
      <c r="EA20" s="246"/>
    </row>
    <row r="21" spans="1:131" s="247" customFormat="1" ht="13.5" customHeight="1" thickBot="1" x14ac:dyDescent="0.3">
      <c r="A21" s="351"/>
      <c r="B21" s="356"/>
      <c r="C21" s="361"/>
      <c r="D21" s="289" t="s">
        <v>66</v>
      </c>
      <c r="E21" s="290"/>
      <c r="F21" s="290"/>
      <c r="G21" s="253" t="str">
        <f t="shared" si="0"/>
        <v/>
      </c>
      <c r="H21" s="342"/>
      <c r="I21" s="294"/>
      <c r="J21" s="294"/>
      <c r="K21" s="294"/>
      <c r="L21" s="294"/>
      <c r="M21" s="294"/>
      <c r="N21" s="294"/>
      <c r="O21" s="291"/>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c r="CM21" s="246"/>
      <c r="CN21" s="246"/>
      <c r="CO21" s="246"/>
      <c r="CP21" s="246"/>
      <c r="CQ21" s="246"/>
      <c r="CR21" s="246"/>
      <c r="CS21" s="246"/>
      <c r="CT21" s="246"/>
      <c r="CU21" s="246"/>
      <c r="CV21" s="246"/>
      <c r="CW21" s="246"/>
      <c r="CX21" s="246"/>
      <c r="CY21" s="246"/>
      <c r="CZ21" s="246"/>
      <c r="DA21" s="246"/>
      <c r="DB21" s="246"/>
      <c r="DC21" s="246"/>
      <c r="DD21" s="246"/>
      <c r="DE21" s="246"/>
      <c r="DF21" s="246"/>
      <c r="DG21" s="246"/>
      <c r="DH21" s="246"/>
      <c r="DI21" s="246"/>
      <c r="DJ21" s="246"/>
      <c r="DK21" s="246"/>
      <c r="DL21" s="246"/>
      <c r="DM21" s="246"/>
      <c r="DN21" s="246"/>
      <c r="DO21" s="246"/>
      <c r="DP21" s="246"/>
      <c r="DQ21" s="246"/>
      <c r="DR21" s="246"/>
      <c r="DS21" s="246"/>
      <c r="DT21" s="246"/>
      <c r="DU21" s="246"/>
      <c r="DV21" s="246"/>
      <c r="DW21" s="246"/>
      <c r="DX21" s="246"/>
      <c r="DY21" s="246"/>
      <c r="DZ21" s="246"/>
      <c r="EA21" s="246"/>
    </row>
    <row r="22" spans="1:131" s="247" customFormat="1" ht="14" x14ac:dyDescent="0.3">
      <c r="A22" s="350"/>
      <c r="B22" s="354"/>
      <c r="C22" s="359"/>
      <c r="D22" s="284" t="s">
        <v>63</v>
      </c>
      <c r="E22" s="285"/>
      <c r="F22" s="285"/>
      <c r="G22" s="252" t="str">
        <f t="shared" si="0"/>
        <v/>
      </c>
      <c r="H22" s="340" t="str">
        <f>IF(OR(ISBLANK(E22:E24),ISBLANK(F22:F24)),"",IF(SUM(E22:E24)=SUM(F22:F24),$R$7,IF(SUM(E22:E24)&lt;SUM(F22:F24),$R$9,IF(SUM(E22:F24)&gt;SUM(F22:F24),$R$8))))</f>
        <v/>
      </c>
      <c r="I22" s="295"/>
      <c r="J22" s="295"/>
      <c r="K22" s="295"/>
      <c r="L22" s="295"/>
      <c r="M22" s="295"/>
      <c r="N22" s="295"/>
      <c r="O22" s="293"/>
      <c r="P22" s="243"/>
      <c r="Q22" s="243"/>
      <c r="R22" s="244"/>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6"/>
      <c r="CX22" s="246"/>
      <c r="CY22" s="246"/>
      <c r="CZ22" s="246"/>
      <c r="DA22" s="246"/>
      <c r="DB22" s="246"/>
      <c r="DC22" s="246"/>
      <c r="DD22" s="246"/>
      <c r="DE22" s="246"/>
      <c r="DF22" s="246"/>
      <c r="DG22" s="246"/>
      <c r="DH22" s="246"/>
      <c r="DI22" s="246"/>
      <c r="DJ22" s="246"/>
      <c r="DK22" s="246"/>
      <c r="DL22" s="246"/>
      <c r="DM22" s="246"/>
      <c r="DN22" s="246"/>
      <c r="DO22" s="246"/>
      <c r="DP22" s="246"/>
      <c r="DQ22" s="246"/>
      <c r="DR22" s="246"/>
      <c r="DS22" s="246"/>
      <c r="DT22" s="246"/>
      <c r="DU22" s="246"/>
      <c r="DV22" s="246"/>
      <c r="DW22" s="246"/>
      <c r="DX22" s="246"/>
      <c r="DY22" s="246"/>
      <c r="DZ22" s="246"/>
      <c r="EA22" s="246"/>
    </row>
    <row r="23" spans="1:131" s="247" customFormat="1" ht="14" x14ac:dyDescent="0.3">
      <c r="A23" s="350"/>
      <c r="B23" s="355"/>
      <c r="C23" s="360"/>
      <c r="D23" s="284" t="s">
        <v>65</v>
      </c>
      <c r="E23" s="285"/>
      <c r="F23" s="285"/>
      <c r="G23" s="252" t="str">
        <f t="shared" si="0"/>
        <v/>
      </c>
      <c r="H23" s="341"/>
      <c r="I23" s="286"/>
      <c r="J23" s="286"/>
      <c r="K23" s="286"/>
      <c r="L23" s="286"/>
      <c r="M23" s="286"/>
      <c r="N23" s="286"/>
      <c r="O23" s="288"/>
      <c r="P23" s="243"/>
      <c r="Q23" s="243"/>
      <c r="R23" s="244"/>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6"/>
      <c r="CY23" s="246"/>
      <c r="CZ23" s="246"/>
      <c r="DA23" s="246"/>
      <c r="DB23" s="246"/>
      <c r="DC23" s="246"/>
      <c r="DD23" s="246"/>
      <c r="DE23" s="246"/>
      <c r="DF23" s="246"/>
      <c r="DG23" s="246"/>
      <c r="DH23" s="246"/>
      <c r="DI23" s="246"/>
      <c r="DJ23" s="246"/>
      <c r="DK23" s="246"/>
      <c r="DL23" s="246"/>
      <c r="DM23" s="246"/>
      <c r="DN23" s="246"/>
      <c r="DO23" s="246"/>
      <c r="DP23" s="246"/>
      <c r="DQ23" s="246"/>
      <c r="DR23" s="246"/>
      <c r="DS23" s="246"/>
      <c r="DT23" s="246"/>
      <c r="DU23" s="246"/>
      <c r="DV23" s="246"/>
      <c r="DW23" s="246"/>
      <c r="DX23" s="246"/>
      <c r="DY23" s="246"/>
      <c r="DZ23" s="246"/>
      <c r="EA23" s="246"/>
    </row>
    <row r="24" spans="1:131" s="247" customFormat="1" ht="15" customHeight="1" thickBot="1" x14ac:dyDescent="0.3">
      <c r="A24" s="350"/>
      <c r="B24" s="356"/>
      <c r="C24" s="361"/>
      <c r="D24" s="289" t="s">
        <v>66</v>
      </c>
      <c r="E24" s="290"/>
      <c r="F24" s="290"/>
      <c r="G24" s="253" t="str">
        <f t="shared" si="0"/>
        <v/>
      </c>
      <c r="H24" s="342"/>
      <c r="I24" s="287"/>
      <c r="J24" s="287"/>
      <c r="K24" s="287"/>
      <c r="L24" s="287"/>
      <c r="M24" s="287"/>
      <c r="N24" s="287"/>
      <c r="O24" s="291"/>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c r="CL24" s="246"/>
      <c r="CM24" s="246"/>
      <c r="CN24" s="246"/>
      <c r="CO24" s="246"/>
      <c r="CP24" s="246"/>
      <c r="CQ24" s="246"/>
      <c r="CR24" s="246"/>
      <c r="CS24" s="246"/>
      <c r="CT24" s="246"/>
      <c r="CU24" s="246"/>
      <c r="CV24" s="246"/>
      <c r="CW24" s="246"/>
      <c r="CX24" s="246"/>
      <c r="CY24" s="246"/>
      <c r="CZ24" s="246"/>
      <c r="DA24" s="246"/>
      <c r="DB24" s="246"/>
      <c r="DC24" s="246"/>
      <c r="DD24" s="246"/>
      <c r="DE24" s="246"/>
      <c r="DF24" s="246"/>
      <c r="DG24" s="246"/>
      <c r="DH24" s="246"/>
      <c r="DI24" s="246"/>
      <c r="DJ24" s="246"/>
      <c r="DK24" s="246"/>
      <c r="DL24" s="246"/>
      <c r="DM24" s="246"/>
      <c r="DN24" s="246"/>
      <c r="DO24" s="246"/>
      <c r="DP24" s="246"/>
      <c r="DQ24" s="246"/>
      <c r="DR24" s="246"/>
      <c r="DS24" s="246"/>
      <c r="DT24" s="246"/>
      <c r="DU24" s="246"/>
      <c r="DV24" s="246"/>
      <c r="DW24" s="246"/>
      <c r="DX24" s="246"/>
      <c r="DY24" s="246"/>
      <c r="DZ24" s="246"/>
      <c r="EA24" s="246"/>
    </row>
    <row r="25" spans="1:131" s="247" customFormat="1" ht="14" x14ac:dyDescent="0.3">
      <c r="A25" s="349"/>
      <c r="B25" s="354"/>
      <c r="C25" s="359"/>
      <c r="D25" s="284" t="s">
        <v>63</v>
      </c>
      <c r="E25" s="285"/>
      <c r="F25" s="285"/>
      <c r="G25" s="252" t="str">
        <f t="shared" si="0"/>
        <v/>
      </c>
      <c r="H25" s="340" t="str">
        <f>IF(OR(ISBLANK(E25:E27),ISBLANK(F25:F27)),"",IF(SUM(E25:E27)=SUM(F25:F27),$R$7,IF(SUM(E25:E27)&lt;SUM(F25:F27),$R$9,IF(SUM(E25:F27)&gt;SUM(F25:F27),$R$8))))</f>
        <v/>
      </c>
      <c r="I25" s="292"/>
      <c r="J25" s="292"/>
      <c r="K25" s="292"/>
      <c r="L25" s="292"/>
      <c r="M25" s="292"/>
      <c r="N25" s="292"/>
      <c r="O25" s="293"/>
      <c r="P25" s="243"/>
      <c r="Q25" s="243"/>
      <c r="R25" s="244"/>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6"/>
      <c r="CE25" s="246"/>
      <c r="CF25" s="246"/>
      <c r="CG25" s="246"/>
      <c r="CH25" s="246"/>
      <c r="CI25" s="246"/>
      <c r="CJ25" s="246"/>
      <c r="CK25" s="246"/>
      <c r="CL25" s="246"/>
      <c r="CM25" s="246"/>
      <c r="CN25" s="246"/>
      <c r="CO25" s="246"/>
      <c r="CP25" s="246"/>
      <c r="CQ25" s="246"/>
      <c r="CR25" s="246"/>
      <c r="CS25" s="246"/>
      <c r="CT25" s="246"/>
      <c r="CU25" s="246"/>
      <c r="CV25" s="246"/>
      <c r="CW25" s="246"/>
      <c r="CX25" s="246"/>
      <c r="CY25" s="246"/>
      <c r="CZ25" s="246"/>
      <c r="DA25" s="246"/>
      <c r="DB25" s="246"/>
      <c r="DC25" s="246"/>
      <c r="DD25" s="246"/>
      <c r="DE25" s="246"/>
      <c r="DF25" s="246"/>
      <c r="DG25" s="246"/>
      <c r="DH25" s="246"/>
      <c r="DI25" s="246"/>
      <c r="DJ25" s="246"/>
      <c r="DK25" s="246"/>
      <c r="DL25" s="246"/>
      <c r="DM25" s="246"/>
      <c r="DN25" s="246"/>
      <c r="DO25" s="246"/>
      <c r="DP25" s="246"/>
      <c r="DQ25" s="246"/>
      <c r="DR25" s="246"/>
      <c r="DS25" s="246"/>
      <c r="DT25" s="246"/>
      <c r="DU25" s="246"/>
      <c r="DV25" s="246"/>
      <c r="DW25" s="246"/>
      <c r="DX25" s="246"/>
      <c r="DY25" s="246"/>
      <c r="DZ25" s="246"/>
      <c r="EA25" s="246"/>
    </row>
    <row r="26" spans="1:131" s="247" customFormat="1" ht="14" x14ac:dyDescent="0.3">
      <c r="A26" s="350"/>
      <c r="B26" s="355"/>
      <c r="C26" s="360"/>
      <c r="D26" s="284" t="s">
        <v>65</v>
      </c>
      <c r="E26" s="285"/>
      <c r="F26" s="285"/>
      <c r="G26" s="252" t="str">
        <f t="shared" si="0"/>
        <v/>
      </c>
      <c r="H26" s="341"/>
      <c r="I26" s="286"/>
      <c r="J26" s="286"/>
      <c r="K26" s="286"/>
      <c r="L26" s="286"/>
      <c r="M26" s="286"/>
      <c r="N26" s="286"/>
      <c r="O26" s="288"/>
      <c r="P26" s="243"/>
      <c r="Q26" s="243"/>
      <c r="R26" s="244"/>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6"/>
      <c r="AW26" s="246"/>
      <c r="AX26" s="246"/>
      <c r="AY26" s="246"/>
      <c r="AZ26" s="246"/>
      <c r="BA26" s="246"/>
      <c r="BB26" s="246"/>
      <c r="BC26" s="246"/>
      <c r="BD26" s="246"/>
      <c r="BE26" s="246"/>
      <c r="BF26" s="246"/>
      <c r="BG26" s="246"/>
      <c r="BH26" s="246"/>
      <c r="BI26" s="246"/>
      <c r="BJ26" s="246"/>
      <c r="BK26" s="246"/>
      <c r="BL26" s="246"/>
      <c r="BM26" s="246"/>
      <c r="BN26" s="246"/>
      <c r="BO26" s="246"/>
      <c r="BP26" s="246"/>
      <c r="BQ26" s="246"/>
      <c r="BR26" s="246"/>
      <c r="BS26" s="246"/>
      <c r="BT26" s="246"/>
      <c r="BU26" s="246"/>
      <c r="BV26" s="246"/>
      <c r="BW26" s="246"/>
      <c r="BX26" s="246"/>
      <c r="BY26" s="246"/>
      <c r="BZ26" s="246"/>
      <c r="CA26" s="246"/>
      <c r="CB26" s="246"/>
      <c r="CC26" s="246"/>
      <c r="CD26" s="246"/>
      <c r="CE26" s="246"/>
      <c r="CF26" s="246"/>
      <c r="CG26" s="246"/>
      <c r="CH26" s="246"/>
      <c r="CI26" s="246"/>
      <c r="CJ26" s="246"/>
      <c r="CK26" s="246"/>
      <c r="CL26" s="246"/>
      <c r="CM26" s="246"/>
      <c r="CN26" s="246"/>
      <c r="CO26" s="246"/>
      <c r="CP26" s="246"/>
      <c r="CQ26" s="246"/>
      <c r="CR26" s="246"/>
      <c r="CS26" s="246"/>
      <c r="CT26" s="246"/>
      <c r="CU26" s="246"/>
      <c r="CV26" s="246"/>
      <c r="CW26" s="246"/>
      <c r="CX26" s="246"/>
      <c r="CY26" s="246"/>
      <c r="CZ26" s="246"/>
      <c r="DA26" s="246"/>
      <c r="DB26" s="246"/>
      <c r="DC26" s="246"/>
      <c r="DD26" s="246"/>
      <c r="DE26" s="246"/>
      <c r="DF26" s="246"/>
      <c r="DG26" s="246"/>
      <c r="DH26" s="246"/>
      <c r="DI26" s="246"/>
      <c r="DJ26" s="246"/>
      <c r="DK26" s="246"/>
      <c r="DL26" s="246"/>
      <c r="DM26" s="246"/>
      <c r="DN26" s="246"/>
      <c r="DO26" s="246"/>
      <c r="DP26" s="246"/>
      <c r="DQ26" s="246"/>
      <c r="DR26" s="246"/>
      <c r="DS26" s="246"/>
      <c r="DT26" s="246"/>
      <c r="DU26" s="246"/>
      <c r="DV26" s="246"/>
      <c r="DW26" s="246"/>
      <c r="DX26" s="246"/>
      <c r="DY26" s="246"/>
      <c r="DZ26" s="246"/>
      <c r="EA26" s="246"/>
    </row>
    <row r="27" spans="1:131" s="247" customFormat="1" ht="13.5" customHeight="1" thickBot="1" x14ac:dyDescent="0.3">
      <c r="A27" s="351"/>
      <c r="B27" s="356"/>
      <c r="C27" s="361"/>
      <c r="D27" s="289" t="s">
        <v>66</v>
      </c>
      <c r="E27" s="290"/>
      <c r="F27" s="290"/>
      <c r="G27" s="253" t="str">
        <f t="shared" si="0"/>
        <v/>
      </c>
      <c r="H27" s="342"/>
      <c r="I27" s="294"/>
      <c r="J27" s="294"/>
      <c r="K27" s="294"/>
      <c r="L27" s="294"/>
      <c r="M27" s="294"/>
      <c r="N27" s="294"/>
      <c r="O27" s="291"/>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c r="BR27" s="246"/>
      <c r="BS27" s="246"/>
      <c r="BT27" s="246"/>
      <c r="BU27" s="246"/>
      <c r="BV27" s="246"/>
      <c r="BW27" s="246"/>
      <c r="BX27" s="246"/>
      <c r="BY27" s="246"/>
      <c r="BZ27" s="246"/>
      <c r="CA27" s="246"/>
      <c r="CB27" s="246"/>
      <c r="CC27" s="246"/>
      <c r="CD27" s="246"/>
      <c r="CE27" s="246"/>
      <c r="CF27" s="246"/>
      <c r="CG27" s="246"/>
      <c r="CH27" s="246"/>
      <c r="CI27" s="246"/>
      <c r="CJ27" s="246"/>
      <c r="CK27" s="246"/>
      <c r="CL27" s="246"/>
      <c r="CM27" s="246"/>
      <c r="CN27" s="246"/>
      <c r="CO27" s="246"/>
      <c r="CP27" s="246"/>
      <c r="CQ27" s="246"/>
      <c r="CR27" s="246"/>
      <c r="CS27" s="246"/>
      <c r="CT27" s="246"/>
      <c r="CU27" s="246"/>
      <c r="CV27" s="246"/>
      <c r="CW27" s="246"/>
      <c r="CX27" s="246"/>
      <c r="CY27" s="246"/>
      <c r="CZ27" s="246"/>
      <c r="DA27" s="246"/>
      <c r="DB27" s="246"/>
      <c r="DC27" s="246"/>
      <c r="DD27" s="246"/>
      <c r="DE27" s="246"/>
      <c r="DF27" s="246"/>
      <c r="DG27" s="246"/>
      <c r="DH27" s="246"/>
      <c r="DI27" s="246"/>
      <c r="DJ27" s="246"/>
      <c r="DK27" s="246"/>
      <c r="DL27" s="246"/>
      <c r="DM27" s="246"/>
      <c r="DN27" s="246"/>
      <c r="DO27" s="246"/>
      <c r="DP27" s="246"/>
      <c r="DQ27" s="246"/>
      <c r="DR27" s="246"/>
      <c r="DS27" s="246"/>
      <c r="DT27" s="246"/>
      <c r="DU27" s="246"/>
      <c r="DV27" s="246"/>
      <c r="DW27" s="246"/>
      <c r="DX27" s="246"/>
      <c r="DY27" s="246"/>
      <c r="DZ27" s="246"/>
      <c r="EA27" s="246"/>
    </row>
    <row r="28" spans="1:131" s="247" customFormat="1" ht="14" x14ac:dyDescent="0.3">
      <c r="A28" s="349"/>
      <c r="B28" s="354"/>
      <c r="C28" s="359"/>
      <c r="D28" s="284" t="s">
        <v>63</v>
      </c>
      <c r="E28" s="285"/>
      <c r="F28" s="285"/>
      <c r="G28" s="252" t="str">
        <f t="shared" si="0"/>
        <v/>
      </c>
      <c r="H28" s="340" t="str">
        <f>IF(OR(ISBLANK(E28:E30),ISBLANK(F28:F30)),"",IF(SUM(E28:E30)=SUM(F28:F30),$R$7,IF(SUM(E28:E30)&lt;SUM(F28:F30),$R$9,IF(SUM(E28:F30)&gt;SUM(F28:F30),$R$8))))</f>
        <v/>
      </c>
      <c r="I28" s="295"/>
      <c r="J28" s="295"/>
      <c r="K28" s="295"/>
      <c r="L28" s="295"/>
      <c r="M28" s="295"/>
      <c r="N28" s="295"/>
      <c r="O28" s="293"/>
      <c r="P28" s="243"/>
      <c r="Q28" s="243"/>
      <c r="R28" s="244"/>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c r="CD28" s="246"/>
      <c r="CE28" s="246"/>
      <c r="CF28" s="246"/>
      <c r="CG28" s="246"/>
      <c r="CH28" s="246"/>
      <c r="CI28" s="246"/>
      <c r="CJ28" s="246"/>
      <c r="CK28" s="246"/>
      <c r="CL28" s="246"/>
      <c r="CM28" s="246"/>
      <c r="CN28" s="246"/>
      <c r="CO28" s="246"/>
      <c r="CP28" s="246"/>
      <c r="CQ28" s="246"/>
      <c r="CR28" s="246"/>
      <c r="CS28" s="246"/>
      <c r="CT28" s="246"/>
      <c r="CU28" s="246"/>
      <c r="CV28" s="246"/>
      <c r="CW28" s="246"/>
      <c r="CX28" s="246"/>
      <c r="CY28" s="246"/>
      <c r="CZ28" s="246"/>
      <c r="DA28" s="246"/>
      <c r="DB28" s="246"/>
      <c r="DC28" s="246"/>
      <c r="DD28" s="246"/>
      <c r="DE28" s="246"/>
      <c r="DF28" s="246"/>
      <c r="DG28" s="246"/>
      <c r="DH28" s="246"/>
      <c r="DI28" s="246"/>
      <c r="DJ28" s="246"/>
      <c r="DK28" s="246"/>
      <c r="DL28" s="246"/>
      <c r="DM28" s="246"/>
      <c r="DN28" s="246"/>
      <c r="DO28" s="246"/>
      <c r="DP28" s="246"/>
      <c r="DQ28" s="246"/>
      <c r="DR28" s="246"/>
      <c r="DS28" s="246"/>
      <c r="DT28" s="246"/>
      <c r="DU28" s="246"/>
      <c r="DV28" s="246"/>
      <c r="DW28" s="246"/>
      <c r="DX28" s="246"/>
      <c r="DY28" s="246"/>
      <c r="DZ28" s="246"/>
      <c r="EA28" s="246"/>
    </row>
    <row r="29" spans="1:131" s="247" customFormat="1" ht="14" x14ac:dyDescent="0.3">
      <c r="A29" s="350"/>
      <c r="B29" s="355"/>
      <c r="C29" s="360"/>
      <c r="D29" s="284" t="s">
        <v>65</v>
      </c>
      <c r="E29" s="285"/>
      <c r="F29" s="285"/>
      <c r="G29" s="252" t="str">
        <f t="shared" si="0"/>
        <v/>
      </c>
      <c r="H29" s="341"/>
      <c r="I29" s="286"/>
      <c r="J29" s="286"/>
      <c r="K29" s="286"/>
      <c r="L29" s="286"/>
      <c r="M29" s="286"/>
      <c r="N29" s="286"/>
      <c r="O29" s="288"/>
      <c r="P29" s="243"/>
      <c r="Q29" s="243"/>
      <c r="R29" s="244"/>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6"/>
      <c r="CO29" s="246"/>
      <c r="CP29" s="246"/>
      <c r="CQ29" s="246"/>
      <c r="CR29" s="246"/>
      <c r="CS29" s="246"/>
      <c r="CT29" s="246"/>
      <c r="CU29" s="246"/>
      <c r="CV29" s="246"/>
      <c r="CW29" s="246"/>
      <c r="CX29" s="246"/>
      <c r="CY29" s="246"/>
      <c r="CZ29" s="246"/>
      <c r="DA29" s="246"/>
      <c r="DB29" s="246"/>
      <c r="DC29" s="246"/>
      <c r="DD29" s="246"/>
      <c r="DE29" s="246"/>
      <c r="DF29" s="246"/>
      <c r="DG29" s="246"/>
      <c r="DH29" s="246"/>
      <c r="DI29" s="246"/>
      <c r="DJ29" s="246"/>
      <c r="DK29" s="246"/>
      <c r="DL29" s="246"/>
      <c r="DM29" s="246"/>
      <c r="DN29" s="246"/>
      <c r="DO29" s="246"/>
      <c r="DP29" s="246"/>
      <c r="DQ29" s="246"/>
      <c r="DR29" s="246"/>
      <c r="DS29" s="246"/>
      <c r="DT29" s="246"/>
      <c r="DU29" s="246"/>
      <c r="DV29" s="246"/>
      <c r="DW29" s="246"/>
      <c r="DX29" s="246"/>
      <c r="DY29" s="246"/>
      <c r="DZ29" s="246"/>
      <c r="EA29" s="246"/>
    </row>
    <row r="30" spans="1:131" s="247" customFormat="1" ht="15" customHeight="1" thickBot="1" x14ac:dyDescent="0.3">
      <c r="A30" s="351"/>
      <c r="B30" s="356"/>
      <c r="C30" s="361"/>
      <c r="D30" s="289" t="s">
        <v>66</v>
      </c>
      <c r="E30" s="290"/>
      <c r="F30" s="290"/>
      <c r="G30" s="253" t="str">
        <f t="shared" si="0"/>
        <v/>
      </c>
      <c r="H30" s="342"/>
      <c r="I30" s="287"/>
      <c r="J30" s="287"/>
      <c r="K30" s="287"/>
      <c r="L30" s="287"/>
      <c r="M30" s="287"/>
      <c r="N30" s="287"/>
      <c r="O30" s="291"/>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46"/>
      <c r="BV30" s="246"/>
      <c r="BW30" s="246"/>
      <c r="BX30" s="246"/>
      <c r="BY30" s="246"/>
      <c r="BZ30" s="246"/>
      <c r="CA30" s="246"/>
      <c r="CB30" s="246"/>
      <c r="CC30" s="246"/>
      <c r="CD30" s="246"/>
      <c r="CE30" s="246"/>
      <c r="CF30" s="246"/>
      <c r="CG30" s="246"/>
      <c r="CH30" s="246"/>
      <c r="CI30" s="246"/>
      <c r="CJ30" s="246"/>
      <c r="CK30" s="246"/>
      <c r="CL30" s="246"/>
      <c r="CM30" s="246"/>
      <c r="CN30" s="246"/>
      <c r="CO30" s="246"/>
      <c r="CP30" s="246"/>
      <c r="CQ30" s="246"/>
      <c r="CR30" s="246"/>
      <c r="CS30" s="246"/>
      <c r="CT30" s="246"/>
      <c r="CU30" s="246"/>
      <c r="CV30" s="246"/>
      <c r="CW30" s="246"/>
      <c r="CX30" s="246"/>
      <c r="CY30" s="246"/>
      <c r="CZ30" s="246"/>
      <c r="DA30" s="246"/>
      <c r="DB30" s="246"/>
      <c r="DC30" s="246"/>
      <c r="DD30" s="246"/>
      <c r="DE30" s="246"/>
      <c r="DF30" s="246"/>
      <c r="DG30" s="246"/>
      <c r="DH30" s="246"/>
      <c r="DI30" s="246"/>
      <c r="DJ30" s="246"/>
      <c r="DK30" s="246"/>
      <c r="DL30" s="246"/>
      <c r="DM30" s="246"/>
      <c r="DN30" s="246"/>
      <c r="DO30" s="246"/>
      <c r="DP30" s="246"/>
      <c r="DQ30" s="246"/>
      <c r="DR30" s="246"/>
      <c r="DS30" s="246"/>
      <c r="DT30" s="246"/>
      <c r="DU30" s="246"/>
      <c r="DV30" s="246"/>
      <c r="DW30" s="246"/>
      <c r="DX30" s="246"/>
      <c r="DY30" s="246"/>
      <c r="DZ30" s="246"/>
      <c r="EA30" s="246"/>
    </row>
    <row r="31" spans="1:131" s="247" customFormat="1" ht="14" x14ac:dyDescent="0.3">
      <c r="A31" s="350"/>
      <c r="B31" s="354"/>
      <c r="C31" s="359"/>
      <c r="D31" s="284" t="s">
        <v>63</v>
      </c>
      <c r="E31" s="285"/>
      <c r="F31" s="285"/>
      <c r="G31" s="252" t="str">
        <f t="shared" si="0"/>
        <v/>
      </c>
      <c r="H31" s="340" t="str">
        <f>IF(OR(ISBLANK(E31:E33),ISBLANK(F31:F33)),"",IF(SUM(E31:E33)=SUM(F31:F33),$R$7,IF(SUM(E31:E33)&lt;SUM(F31:F33),$R$9,IF(SUM(E31:F33)&gt;SUM(F31:F33),$R$8))))</f>
        <v/>
      </c>
      <c r="I31" s="292"/>
      <c r="J31" s="292"/>
      <c r="K31" s="292"/>
      <c r="L31" s="292"/>
      <c r="M31" s="292"/>
      <c r="N31" s="292"/>
      <c r="O31" s="293"/>
      <c r="P31" s="243"/>
      <c r="Q31" s="243"/>
      <c r="R31" s="244"/>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S31" s="246"/>
      <c r="BT31" s="246"/>
      <c r="BU31" s="246"/>
      <c r="BV31" s="246"/>
      <c r="BW31" s="246"/>
      <c r="BX31" s="246"/>
      <c r="BY31" s="246"/>
      <c r="BZ31" s="246"/>
      <c r="CA31" s="246"/>
      <c r="CB31" s="246"/>
      <c r="CC31" s="246"/>
      <c r="CD31" s="246"/>
      <c r="CE31" s="246"/>
      <c r="CF31" s="246"/>
      <c r="CG31" s="246"/>
      <c r="CH31" s="246"/>
      <c r="CI31" s="246"/>
      <c r="CJ31" s="246"/>
      <c r="CK31" s="246"/>
      <c r="CL31" s="246"/>
      <c r="CM31" s="246"/>
      <c r="CN31" s="246"/>
      <c r="CO31" s="246"/>
      <c r="CP31" s="246"/>
      <c r="CQ31" s="246"/>
      <c r="CR31" s="246"/>
      <c r="CS31" s="246"/>
      <c r="CT31" s="246"/>
      <c r="CU31" s="246"/>
      <c r="CV31" s="246"/>
      <c r="CW31" s="246"/>
      <c r="CX31" s="246"/>
      <c r="CY31" s="246"/>
      <c r="CZ31" s="246"/>
      <c r="DA31" s="246"/>
      <c r="DB31" s="246"/>
      <c r="DC31" s="246"/>
      <c r="DD31" s="246"/>
      <c r="DE31" s="246"/>
      <c r="DF31" s="246"/>
      <c r="DG31" s="246"/>
      <c r="DH31" s="246"/>
      <c r="DI31" s="246"/>
      <c r="DJ31" s="246"/>
      <c r="DK31" s="246"/>
      <c r="DL31" s="246"/>
      <c r="DM31" s="246"/>
      <c r="DN31" s="246"/>
      <c r="DO31" s="246"/>
      <c r="DP31" s="246"/>
      <c r="DQ31" s="246"/>
      <c r="DR31" s="246"/>
      <c r="DS31" s="246"/>
      <c r="DT31" s="246"/>
      <c r="DU31" s="246"/>
      <c r="DV31" s="246"/>
      <c r="DW31" s="246"/>
      <c r="DX31" s="246"/>
      <c r="DY31" s="246"/>
      <c r="DZ31" s="246"/>
      <c r="EA31" s="246"/>
    </row>
    <row r="32" spans="1:131" s="247" customFormat="1" ht="14" x14ac:dyDescent="0.3">
      <c r="A32" s="350"/>
      <c r="B32" s="355"/>
      <c r="C32" s="360"/>
      <c r="D32" s="284" t="s">
        <v>65</v>
      </c>
      <c r="E32" s="285"/>
      <c r="F32" s="285"/>
      <c r="G32" s="252" t="str">
        <f t="shared" si="0"/>
        <v/>
      </c>
      <c r="H32" s="341"/>
      <c r="I32" s="286"/>
      <c r="J32" s="286"/>
      <c r="K32" s="286"/>
      <c r="L32" s="286"/>
      <c r="M32" s="286"/>
      <c r="N32" s="286"/>
      <c r="O32" s="288"/>
      <c r="P32" s="243"/>
      <c r="Q32" s="243"/>
      <c r="R32" s="244"/>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S32" s="246"/>
      <c r="BT32" s="246"/>
      <c r="BU32" s="246"/>
      <c r="BV32" s="246"/>
      <c r="BW32" s="246"/>
      <c r="BX32" s="246"/>
      <c r="BY32" s="246"/>
      <c r="BZ32" s="246"/>
      <c r="CA32" s="246"/>
      <c r="CB32" s="246"/>
      <c r="CC32" s="246"/>
      <c r="CD32" s="246"/>
      <c r="CE32" s="246"/>
      <c r="CF32" s="246"/>
      <c r="CG32" s="246"/>
      <c r="CH32" s="246"/>
      <c r="CI32" s="246"/>
      <c r="CJ32" s="246"/>
      <c r="CK32" s="246"/>
      <c r="CL32" s="246"/>
      <c r="CM32" s="246"/>
      <c r="CN32" s="246"/>
      <c r="CO32" s="246"/>
      <c r="CP32" s="246"/>
      <c r="CQ32" s="246"/>
      <c r="CR32" s="246"/>
      <c r="CS32" s="246"/>
      <c r="CT32" s="246"/>
      <c r="CU32" s="246"/>
      <c r="CV32" s="246"/>
      <c r="CW32" s="246"/>
      <c r="CX32" s="246"/>
      <c r="CY32" s="246"/>
      <c r="CZ32" s="246"/>
      <c r="DA32" s="246"/>
      <c r="DB32" s="246"/>
      <c r="DC32" s="246"/>
      <c r="DD32" s="246"/>
      <c r="DE32" s="246"/>
      <c r="DF32" s="246"/>
      <c r="DG32" s="246"/>
      <c r="DH32" s="246"/>
      <c r="DI32" s="246"/>
      <c r="DJ32" s="246"/>
      <c r="DK32" s="246"/>
      <c r="DL32" s="246"/>
      <c r="DM32" s="246"/>
      <c r="DN32" s="246"/>
      <c r="DO32" s="246"/>
      <c r="DP32" s="246"/>
      <c r="DQ32" s="246"/>
      <c r="DR32" s="246"/>
      <c r="DS32" s="246"/>
      <c r="DT32" s="246"/>
      <c r="DU32" s="246"/>
      <c r="DV32" s="246"/>
      <c r="DW32" s="246"/>
      <c r="DX32" s="246"/>
      <c r="DY32" s="246"/>
      <c r="DZ32" s="246"/>
      <c r="EA32" s="246"/>
    </row>
    <row r="33" spans="1:131" s="247" customFormat="1" ht="12.75" customHeight="1" thickBot="1" x14ac:dyDescent="0.3">
      <c r="A33" s="350"/>
      <c r="B33" s="356"/>
      <c r="C33" s="361"/>
      <c r="D33" s="289" t="s">
        <v>66</v>
      </c>
      <c r="E33" s="290"/>
      <c r="F33" s="290"/>
      <c r="G33" s="253" t="str">
        <f t="shared" si="0"/>
        <v/>
      </c>
      <c r="H33" s="342"/>
      <c r="I33" s="294"/>
      <c r="J33" s="294"/>
      <c r="K33" s="294"/>
      <c r="L33" s="294"/>
      <c r="M33" s="294"/>
      <c r="N33" s="294"/>
      <c r="O33" s="291"/>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c r="BV33" s="246"/>
      <c r="BW33" s="246"/>
      <c r="BX33" s="246"/>
      <c r="BY33" s="246"/>
      <c r="BZ33" s="246"/>
      <c r="CA33" s="246"/>
      <c r="CB33" s="246"/>
      <c r="CC33" s="246"/>
      <c r="CD33" s="246"/>
      <c r="CE33" s="246"/>
      <c r="CF33" s="246"/>
      <c r="CG33" s="246"/>
      <c r="CH33" s="246"/>
      <c r="CI33" s="246"/>
      <c r="CJ33" s="246"/>
      <c r="CK33" s="246"/>
      <c r="CL33" s="246"/>
      <c r="CM33" s="246"/>
      <c r="CN33" s="246"/>
      <c r="CO33" s="246"/>
      <c r="CP33" s="246"/>
      <c r="CQ33" s="246"/>
      <c r="CR33" s="246"/>
      <c r="CS33" s="246"/>
      <c r="CT33" s="246"/>
      <c r="CU33" s="246"/>
      <c r="CV33" s="246"/>
      <c r="CW33" s="246"/>
      <c r="CX33" s="246"/>
      <c r="CY33" s="246"/>
      <c r="CZ33" s="246"/>
      <c r="DA33" s="246"/>
      <c r="DB33" s="246"/>
      <c r="DC33" s="246"/>
      <c r="DD33" s="246"/>
      <c r="DE33" s="246"/>
      <c r="DF33" s="246"/>
      <c r="DG33" s="246"/>
      <c r="DH33" s="246"/>
      <c r="DI33" s="246"/>
      <c r="DJ33" s="246"/>
      <c r="DK33" s="246"/>
      <c r="DL33" s="246"/>
      <c r="DM33" s="246"/>
      <c r="DN33" s="246"/>
      <c r="DO33" s="246"/>
      <c r="DP33" s="246"/>
      <c r="DQ33" s="246"/>
      <c r="DR33" s="246"/>
      <c r="DS33" s="246"/>
      <c r="DT33" s="246"/>
      <c r="DU33" s="246"/>
      <c r="DV33" s="246"/>
      <c r="DW33" s="246"/>
      <c r="DX33" s="246"/>
      <c r="DY33" s="246"/>
      <c r="DZ33" s="246"/>
      <c r="EA33" s="246"/>
    </row>
    <row r="34" spans="1:131" s="247" customFormat="1" ht="14" x14ac:dyDescent="0.3">
      <c r="A34" s="349"/>
      <c r="B34" s="354"/>
      <c r="C34" s="359"/>
      <c r="D34" s="284" t="s">
        <v>63</v>
      </c>
      <c r="E34" s="285"/>
      <c r="F34" s="285"/>
      <c r="G34" s="252" t="str">
        <f t="shared" si="0"/>
        <v/>
      </c>
      <c r="H34" s="340" t="str">
        <f>IF(OR(ISBLANK(E34:E36),ISBLANK(F34:F36)),"",IF(SUM(E34:E36)=SUM(F34:F36),$R$7,IF(SUM(E34:E36)&lt;SUM(F34:F36),$R$9,IF(SUM(E34:F36)&gt;SUM(F34:F36),$R$8))))</f>
        <v/>
      </c>
      <c r="I34" s="295"/>
      <c r="J34" s="295"/>
      <c r="K34" s="295"/>
      <c r="L34" s="295"/>
      <c r="M34" s="295"/>
      <c r="N34" s="295"/>
      <c r="O34" s="293"/>
      <c r="P34" s="243"/>
      <c r="Q34" s="243"/>
      <c r="R34" s="244"/>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c r="BV34" s="246"/>
      <c r="BW34" s="246"/>
      <c r="BX34" s="246"/>
      <c r="BY34" s="246"/>
      <c r="BZ34" s="246"/>
      <c r="CA34" s="246"/>
      <c r="CB34" s="246"/>
      <c r="CC34" s="246"/>
      <c r="CD34" s="246"/>
      <c r="CE34" s="246"/>
      <c r="CF34" s="246"/>
      <c r="CG34" s="246"/>
      <c r="CH34" s="246"/>
      <c r="CI34" s="246"/>
      <c r="CJ34" s="246"/>
      <c r="CK34" s="246"/>
      <c r="CL34" s="246"/>
      <c r="CM34" s="246"/>
      <c r="CN34" s="246"/>
      <c r="CO34" s="246"/>
      <c r="CP34" s="246"/>
      <c r="CQ34" s="246"/>
      <c r="CR34" s="246"/>
      <c r="CS34" s="246"/>
      <c r="CT34" s="246"/>
      <c r="CU34" s="246"/>
      <c r="CV34" s="246"/>
      <c r="CW34" s="246"/>
      <c r="CX34" s="246"/>
      <c r="CY34" s="246"/>
      <c r="CZ34" s="246"/>
      <c r="DA34" s="246"/>
      <c r="DB34" s="246"/>
      <c r="DC34" s="246"/>
      <c r="DD34" s="246"/>
      <c r="DE34" s="246"/>
      <c r="DF34" s="246"/>
      <c r="DG34" s="246"/>
      <c r="DH34" s="246"/>
      <c r="DI34" s="246"/>
      <c r="DJ34" s="246"/>
      <c r="DK34" s="246"/>
      <c r="DL34" s="246"/>
      <c r="DM34" s="246"/>
      <c r="DN34" s="246"/>
      <c r="DO34" s="246"/>
      <c r="DP34" s="246"/>
      <c r="DQ34" s="246"/>
      <c r="DR34" s="246"/>
      <c r="DS34" s="246"/>
      <c r="DT34" s="246"/>
      <c r="DU34" s="246"/>
      <c r="DV34" s="246"/>
      <c r="DW34" s="246"/>
      <c r="DX34" s="246"/>
      <c r="DY34" s="246"/>
      <c r="DZ34" s="246"/>
      <c r="EA34" s="246"/>
    </row>
    <row r="35" spans="1:131" s="247" customFormat="1" ht="14" x14ac:dyDescent="0.3">
      <c r="A35" s="350"/>
      <c r="B35" s="355"/>
      <c r="C35" s="360"/>
      <c r="D35" s="284" t="s">
        <v>65</v>
      </c>
      <c r="E35" s="285"/>
      <c r="F35" s="285"/>
      <c r="G35" s="252" t="str">
        <f t="shared" si="0"/>
        <v/>
      </c>
      <c r="H35" s="341"/>
      <c r="I35" s="286"/>
      <c r="J35" s="286"/>
      <c r="K35" s="286"/>
      <c r="L35" s="286"/>
      <c r="M35" s="286"/>
      <c r="N35" s="286"/>
      <c r="O35" s="288"/>
      <c r="P35" s="243"/>
      <c r="Q35" s="243"/>
      <c r="R35" s="244"/>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c r="DT35" s="246"/>
      <c r="DU35" s="246"/>
      <c r="DV35" s="246"/>
      <c r="DW35" s="246"/>
      <c r="DX35" s="246"/>
      <c r="DY35" s="246"/>
      <c r="DZ35" s="246"/>
      <c r="EA35" s="246"/>
    </row>
    <row r="36" spans="1:131" s="247" customFormat="1" ht="15" customHeight="1" thickBot="1" x14ac:dyDescent="0.3">
      <c r="A36" s="351"/>
      <c r="B36" s="356"/>
      <c r="C36" s="361"/>
      <c r="D36" s="289" t="s">
        <v>66</v>
      </c>
      <c r="E36" s="290"/>
      <c r="F36" s="290"/>
      <c r="G36" s="253" t="str">
        <f t="shared" si="0"/>
        <v/>
      </c>
      <c r="H36" s="342"/>
      <c r="I36" s="287"/>
      <c r="J36" s="287"/>
      <c r="K36" s="287"/>
      <c r="L36" s="287"/>
      <c r="M36" s="287"/>
      <c r="N36" s="287"/>
      <c r="O36" s="291"/>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E36" s="246"/>
      <c r="DF36" s="246"/>
      <c r="DG36" s="246"/>
      <c r="DH36" s="246"/>
      <c r="DI36" s="246"/>
      <c r="DJ36" s="246"/>
      <c r="DK36" s="246"/>
      <c r="DL36" s="246"/>
      <c r="DM36" s="246"/>
      <c r="DN36" s="246"/>
      <c r="DO36" s="246"/>
      <c r="DP36" s="246"/>
      <c r="DQ36" s="246"/>
      <c r="DR36" s="246"/>
      <c r="DS36" s="246"/>
      <c r="DT36" s="246"/>
      <c r="DU36" s="246"/>
      <c r="DV36" s="246"/>
      <c r="DW36" s="246"/>
      <c r="DX36" s="246"/>
      <c r="DY36" s="246"/>
      <c r="DZ36" s="246"/>
      <c r="EA36" s="246"/>
    </row>
    <row r="37" spans="1:131" s="247" customFormat="1" ht="14" x14ac:dyDescent="0.3">
      <c r="A37" s="349"/>
      <c r="B37" s="354"/>
      <c r="C37" s="359"/>
      <c r="D37" s="284" t="s">
        <v>63</v>
      </c>
      <c r="E37" s="285"/>
      <c r="F37" s="285"/>
      <c r="G37" s="252" t="str">
        <f t="shared" si="0"/>
        <v/>
      </c>
      <c r="H37" s="340" t="str">
        <f>IF(OR(ISBLANK(E37:E39),ISBLANK(F37:F39)),"",IF(SUM(E37:E39)=SUM(F37:F39),$R$7,IF(SUM(E37:E39)&lt;SUM(F37:F39),$R$9,IF(SUM(E37:F39)&gt;SUM(F37:F39),$R$8))))</f>
        <v/>
      </c>
      <c r="I37" s="292"/>
      <c r="J37" s="292"/>
      <c r="K37" s="292"/>
      <c r="L37" s="292"/>
      <c r="M37" s="292"/>
      <c r="N37" s="292"/>
      <c r="O37" s="293"/>
      <c r="P37" s="243"/>
      <c r="Q37" s="243"/>
      <c r="R37" s="244"/>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c r="BR37" s="246"/>
      <c r="BS37" s="246"/>
      <c r="BT37" s="246"/>
      <c r="BU37" s="246"/>
      <c r="BV37" s="246"/>
      <c r="BW37" s="246"/>
      <c r="BX37" s="246"/>
      <c r="BY37" s="246"/>
      <c r="BZ37" s="246"/>
      <c r="CA37" s="246"/>
      <c r="CB37" s="246"/>
      <c r="CC37" s="246"/>
      <c r="CD37" s="246"/>
      <c r="CE37" s="246"/>
      <c r="CF37" s="246"/>
      <c r="CG37" s="246"/>
      <c r="CH37" s="246"/>
      <c r="CI37" s="246"/>
      <c r="CJ37" s="246"/>
      <c r="CK37" s="246"/>
      <c r="CL37" s="246"/>
      <c r="CM37" s="246"/>
      <c r="CN37" s="246"/>
      <c r="CO37" s="246"/>
      <c r="CP37" s="246"/>
      <c r="CQ37" s="246"/>
      <c r="CR37" s="246"/>
      <c r="CS37" s="246"/>
      <c r="CT37" s="246"/>
      <c r="CU37" s="246"/>
      <c r="CV37" s="246"/>
      <c r="CW37" s="246"/>
      <c r="CX37" s="246"/>
      <c r="CY37" s="246"/>
      <c r="CZ37" s="246"/>
      <c r="DA37" s="246"/>
      <c r="DB37" s="246"/>
      <c r="DC37" s="246"/>
      <c r="DD37" s="246"/>
      <c r="DE37" s="246"/>
      <c r="DF37" s="246"/>
      <c r="DG37" s="246"/>
      <c r="DH37" s="246"/>
      <c r="DI37" s="246"/>
      <c r="DJ37" s="246"/>
      <c r="DK37" s="246"/>
      <c r="DL37" s="246"/>
      <c r="DM37" s="246"/>
      <c r="DN37" s="246"/>
      <c r="DO37" s="246"/>
      <c r="DP37" s="246"/>
      <c r="DQ37" s="246"/>
      <c r="DR37" s="246"/>
      <c r="DS37" s="246"/>
      <c r="DT37" s="246"/>
      <c r="DU37" s="246"/>
      <c r="DV37" s="246"/>
      <c r="DW37" s="246"/>
      <c r="DX37" s="246"/>
      <c r="DY37" s="246"/>
      <c r="DZ37" s="246"/>
      <c r="EA37" s="246"/>
    </row>
    <row r="38" spans="1:131" s="247" customFormat="1" ht="14" x14ac:dyDescent="0.3">
      <c r="A38" s="350"/>
      <c r="B38" s="355"/>
      <c r="C38" s="360"/>
      <c r="D38" s="284" t="s">
        <v>65</v>
      </c>
      <c r="E38" s="285"/>
      <c r="F38" s="285"/>
      <c r="G38" s="252" t="str">
        <f t="shared" si="0"/>
        <v/>
      </c>
      <c r="H38" s="341"/>
      <c r="I38" s="286"/>
      <c r="J38" s="286"/>
      <c r="K38" s="286"/>
      <c r="L38" s="286"/>
      <c r="M38" s="286"/>
      <c r="N38" s="286"/>
      <c r="O38" s="288"/>
      <c r="P38" s="243"/>
      <c r="Q38" s="243"/>
      <c r="R38" s="244"/>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c r="BS38" s="246"/>
      <c r="BT38" s="246"/>
      <c r="BU38" s="246"/>
      <c r="BV38" s="246"/>
      <c r="BW38" s="246"/>
      <c r="BX38" s="246"/>
      <c r="BY38" s="246"/>
      <c r="BZ38" s="246"/>
      <c r="CA38" s="246"/>
      <c r="CB38" s="246"/>
      <c r="CC38" s="246"/>
      <c r="CD38" s="246"/>
      <c r="CE38" s="246"/>
      <c r="CF38" s="246"/>
      <c r="CG38" s="246"/>
      <c r="CH38" s="246"/>
      <c r="CI38" s="246"/>
      <c r="CJ38" s="246"/>
      <c r="CK38" s="246"/>
      <c r="CL38" s="246"/>
      <c r="CM38" s="246"/>
      <c r="CN38" s="246"/>
      <c r="CO38" s="246"/>
      <c r="CP38" s="246"/>
      <c r="CQ38" s="246"/>
      <c r="CR38" s="246"/>
      <c r="CS38" s="246"/>
      <c r="CT38" s="246"/>
      <c r="CU38" s="246"/>
      <c r="CV38" s="246"/>
      <c r="CW38" s="246"/>
      <c r="CX38" s="246"/>
      <c r="CY38" s="246"/>
      <c r="CZ38" s="246"/>
      <c r="DA38" s="246"/>
      <c r="DB38" s="246"/>
      <c r="DC38" s="246"/>
      <c r="DD38" s="246"/>
      <c r="DE38" s="246"/>
      <c r="DF38" s="246"/>
      <c r="DG38" s="246"/>
      <c r="DH38" s="246"/>
      <c r="DI38" s="246"/>
      <c r="DJ38" s="246"/>
      <c r="DK38" s="246"/>
      <c r="DL38" s="246"/>
      <c r="DM38" s="246"/>
      <c r="DN38" s="246"/>
      <c r="DO38" s="246"/>
      <c r="DP38" s="246"/>
      <c r="DQ38" s="246"/>
      <c r="DR38" s="246"/>
      <c r="DS38" s="246"/>
      <c r="DT38" s="246"/>
      <c r="DU38" s="246"/>
      <c r="DV38" s="246"/>
      <c r="DW38" s="246"/>
      <c r="DX38" s="246"/>
      <c r="DY38" s="246"/>
      <c r="DZ38" s="246"/>
      <c r="EA38" s="246"/>
    </row>
    <row r="39" spans="1:131" s="247" customFormat="1" ht="15" customHeight="1" thickBot="1" x14ac:dyDescent="0.3">
      <c r="A39" s="351"/>
      <c r="B39" s="356"/>
      <c r="C39" s="361"/>
      <c r="D39" s="289" t="s">
        <v>66</v>
      </c>
      <c r="E39" s="290"/>
      <c r="F39" s="290"/>
      <c r="G39" s="253" t="str">
        <f t="shared" si="0"/>
        <v/>
      </c>
      <c r="H39" s="342"/>
      <c r="I39" s="294"/>
      <c r="J39" s="294"/>
      <c r="K39" s="294"/>
      <c r="L39" s="294"/>
      <c r="M39" s="294"/>
      <c r="N39" s="294"/>
      <c r="O39" s="291"/>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c r="BR39" s="246"/>
      <c r="BS39" s="246"/>
      <c r="BT39" s="246"/>
      <c r="BU39" s="246"/>
      <c r="BV39" s="246"/>
      <c r="BW39" s="246"/>
      <c r="BX39" s="246"/>
      <c r="BY39" s="246"/>
      <c r="BZ39" s="246"/>
      <c r="CA39" s="246"/>
      <c r="CB39" s="246"/>
      <c r="CC39" s="246"/>
      <c r="CD39" s="246"/>
      <c r="CE39" s="246"/>
      <c r="CF39" s="246"/>
      <c r="CG39" s="246"/>
      <c r="CH39" s="246"/>
      <c r="CI39" s="246"/>
      <c r="CJ39" s="246"/>
      <c r="CK39" s="246"/>
      <c r="CL39" s="246"/>
      <c r="CM39" s="246"/>
      <c r="CN39" s="246"/>
      <c r="CO39" s="246"/>
      <c r="CP39" s="246"/>
      <c r="CQ39" s="246"/>
      <c r="CR39" s="246"/>
      <c r="CS39" s="246"/>
      <c r="CT39" s="246"/>
      <c r="CU39" s="246"/>
      <c r="CV39" s="246"/>
      <c r="CW39" s="246"/>
      <c r="CX39" s="246"/>
      <c r="CY39" s="246"/>
      <c r="CZ39" s="246"/>
      <c r="DA39" s="246"/>
      <c r="DB39" s="246"/>
      <c r="DC39" s="246"/>
      <c r="DD39" s="246"/>
      <c r="DE39" s="246"/>
      <c r="DF39" s="246"/>
      <c r="DG39" s="246"/>
      <c r="DH39" s="246"/>
      <c r="DI39" s="246"/>
      <c r="DJ39" s="246"/>
      <c r="DK39" s="246"/>
      <c r="DL39" s="246"/>
      <c r="DM39" s="246"/>
      <c r="DN39" s="246"/>
      <c r="DO39" s="246"/>
      <c r="DP39" s="246"/>
      <c r="DQ39" s="246"/>
      <c r="DR39" s="246"/>
      <c r="DS39" s="246"/>
      <c r="DT39" s="246"/>
      <c r="DU39" s="246"/>
      <c r="DV39" s="246"/>
      <c r="DW39" s="246"/>
      <c r="DX39" s="246"/>
      <c r="DY39" s="246"/>
      <c r="DZ39" s="246"/>
      <c r="EA39" s="246"/>
    </row>
    <row r="40" spans="1:131" s="247" customFormat="1" ht="14" x14ac:dyDescent="0.3">
      <c r="A40" s="349"/>
      <c r="B40" s="354"/>
      <c r="C40" s="359"/>
      <c r="D40" s="284" t="s">
        <v>63</v>
      </c>
      <c r="E40" s="285"/>
      <c r="F40" s="285"/>
      <c r="G40" s="252" t="str">
        <f t="shared" si="0"/>
        <v/>
      </c>
      <c r="H40" s="340" t="str">
        <f>IF(OR(ISBLANK(E40:E42),ISBLANK(F40:F42)),"",IF(SUM(E40:E42)=SUM(F40:F42),$R$7,IF(SUM(E40:E42)&lt;SUM(F40:F42),$R$9,IF(SUM(E40:F42)&gt;SUM(F40:F42),$R$8))))</f>
        <v/>
      </c>
      <c r="I40" s="295"/>
      <c r="J40" s="295"/>
      <c r="K40" s="295"/>
      <c r="L40" s="295"/>
      <c r="M40" s="295"/>
      <c r="N40" s="295"/>
      <c r="O40" s="293"/>
      <c r="P40" s="243"/>
      <c r="Q40" s="243"/>
      <c r="R40" s="244"/>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c r="BR40" s="246"/>
      <c r="BS40" s="246"/>
      <c r="BT40" s="246"/>
      <c r="BU40" s="246"/>
      <c r="BV40" s="246"/>
      <c r="BW40" s="246"/>
      <c r="BX40" s="246"/>
      <c r="BY40" s="246"/>
      <c r="BZ40" s="246"/>
      <c r="CA40" s="246"/>
      <c r="CB40" s="246"/>
      <c r="CC40" s="246"/>
      <c r="CD40" s="246"/>
      <c r="CE40" s="246"/>
      <c r="CF40" s="246"/>
      <c r="CG40" s="246"/>
      <c r="CH40" s="246"/>
      <c r="CI40" s="246"/>
      <c r="CJ40" s="246"/>
      <c r="CK40" s="246"/>
      <c r="CL40" s="246"/>
      <c r="CM40" s="246"/>
      <c r="CN40" s="246"/>
      <c r="CO40" s="246"/>
      <c r="CP40" s="246"/>
      <c r="CQ40" s="246"/>
      <c r="CR40" s="246"/>
      <c r="CS40" s="246"/>
      <c r="CT40" s="246"/>
      <c r="CU40" s="246"/>
      <c r="CV40" s="246"/>
      <c r="CW40" s="246"/>
      <c r="CX40" s="246"/>
      <c r="CY40" s="246"/>
      <c r="CZ40" s="246"/>
      <c r="DA40" s="246"/>
      <c r="DB40" s="246"/>
      <c r="DC40" s="246"/>
      <c r="DD40" s="246"/>
      <c r="DE40" s="246"/>
      <c r="DF40" s="246"/>
      <c r="DG40" s="246"/>
      <c r="DH40" s="246"/>
      <c r="DI40" s="246"/>
      <c r="DJ40" s="246"/>
      <c r="DK40" s="246"/>
      <c r="DL40" s="246"/>
      <c r="DM40" s="246"/>
      <c r="DN40" s="246"/>
      <c r="DO40" s="246"/>
      <c r="DP40" s="246"/>
      <c r="DQ40" s="246"/>
      <c r="DR40" s="246"/>
      <c r="DS40" s="246"/>
      <c r="DT40" s="246"/>
      <c r="DU40" s="246"/>
      <c r="DV40" s="246"/>
      <c r="DW40" s="246"/>
      <c r="DX40" s="246"/>
      <c r="DY40" s="246"/>
      <c r="DZ40" s="246"/>
      <c r="EA40" s="246"/>
    </row>
    <row r="41" spans="1:131" s="247" customFormat="1" ht="14" x14ac:dyDescent="0.3">
      <c r="A41" s="350"/>
      <c r="B41" s="355"/>
      <c r="C41" s="360"/>
      <c r="D41" s="284" t="s">
        <v>65</v>
      </c>
      <c r="E41" s="285"/>
      <c r="F41" s="285"/>
      <c r="G41" s="252" t="str">
        <f t="shared" si="0"/>
        <v/>
      </c>
      <c r="H41" s="341"/>
      <c r="I41" s="286"/>
      <c r="J41" s="286"/>
      <c r="K41" s="286"/>
      <c r="L41" s="286"/>
      <c r="M41" s="286"/>
      <c r="N41" s="286"/>
      <c r="O41" s="288"/>
      <c r="P41" s="243"/>
      <c r="Q41" s="243"/>
      <c r="R41" s="244"/>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6"/>
      <c r="BR41" s="246"/>
      <c r="BS41" s="246"/>
      <c r="BT41" s="246"/>
      <c r="BU41" s="246"/>
      <c r="BV41" s="246"/>
      <c r="BW41" s="246"/>
      <c r="BX41" s="246"/>
      <c r="BY41" s="246"/>
      <c r="BZ41" s="246"/>
      <c r="CA41" s="246"/>
      <c r="CB41" s="246"/>
      <c r="CC41" s="246"/>
      <c r="CD41" s="246"/>
      <c r="CE41" s="246"/>
      <c r="CF41" s="246"/>
      <c r="CG41" s="246"/>
      <c r="CH41" s="246"/>
      <c r="CI41" s="246"/>
      <c r="CJ41" s="246"/>
      <c r="CK41" s="246"/>
      <c r="CL41" s="246"/>
      <c r="CM41" s="246"/>
      <c r="CN41" s="246"/>
      <c r="CO41" s="246"/>
      <c r="CP41" s="246"/>
      <c r="CQ41" s="246"/>
      <c r="CR41" s="246"/>
      <c r="CS41" s="246"/>
      <c r="CT41" s="246"/>
      <c r="CU41" s="246"/>
      <c r="CV41" s="246"/>
      <c r="CW41" s="246"/>
      <c r="CX41" s="246"/>
      <c r="CY41" s="246"/>
      <c r="CZ41" s="246"/>
      <c r="DA41" s="246"/>
      <c r="DB41" s="246"/>
      <c r="DC41" s="246"/>
      <c r="DD41" s="246"/>
      <c r="DE41" s="246"/>
      <c r="DF41" s="246"/>
      <c r="DG41" s="246"/>
      <c r="DH41" s="246"/>
      <c r="DI41" s="246"/>
      <c r="DJ41" s="246"/>
      <c r="DK41" s="246"/>
      <c r="DL41" s="246"/>
      <c r="DM41" s="246"/>
      <c r="DN41" s="246"/>
      <c r="DO41" s="246"/>
      <c r="DP41" s="246"/>
      <c r="DQ41" s="246"/>
      <c r="DR41" s="246"/>
      <c r="DS41" s="246"/>
      <c r="DT41" s="246"/>
      <c r="DU41" s="246"/>
      <c r="DV41" s="246"/>
      <c r="DW41" s="246"/>
      <c r="DX41" s="246"/>
      <c r="DY41" s="246"/>
      <c r="DZ41" s="246"/>
      <c r="EA41" s="246"/>
    </row>
    <row r="42" spans="1:131" s="247" customFormat="1" ht="14.25" customHeight="1" thickBot="1" x14ac:dyDescent="0.3">
      <c r="A42" s="351"/>
      <c r="B42" s="356"/>
      <c r="C42" s="361"/>
      <c r="D42" s="289" t="s">
        <v>66</v>
      </c>
      <c r="E42" s="290"/>
      <c r="F42" s="290"/>
      <c r="G42" s="253" t="str">
        <f t="shared" si="0"/>
        <v/>
      </c>
      <c r="H42" s="342"/>
      <c r="I42" s="287"/>
      <c r="J42" s="287"/>
      <c r="K42" s="287"/>
      <c r="L42" s="287"/>
      <c r="M42" s="287"/>
      <c r="N42" s="287"/>
      <c r="O42" s="291"/>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6"/>
      <c r="BV42" s="246"/>
      <c r="BW42" s="246"/>
      <c r="BX42" s="246"/>
      <c r="BY42" s="246"/>
      <c r="BZ42" s="246"/>
      <c r="CA42" s="246"/>
      <c r="CB42" s="246"/>
      <c r="CC42" s="246"/>
      <c r="CD42" s="246"/>
      <c r="CE42" s="246"/>
      <c r="CF42" s="246"/>
      <c r="CG42" s="246"/>
      <c r="CH42" s="246"/>
      <c r="CI42" s="246"/>
      <c r="CJ42" s="246"/>
      <c r="CK42" s="246"/>
      <c r="CL42" s="246"/>
      <c r="CM42" s="246"/>
      <c r="CN42" s="246"/>
      <c r="CO42" s="246"/>
      <c r="CP42" s="246"/>
      <c r="CQ42" s="246"/>
      <c r="CR42" s="246"/>
      <c r="CS42" s="246"/>
      <c r="CT42" s="246"/>
      <c r="CU42" s="246"/>
      <c r="CV42" s="246"/>
      <c r="CW42" s="246"/>
      <c r="CX42" s="246"/>
      <c r="CY42" s="246"/>
      <c r="CZ42" s="246"/>
      <c r="DA42" s="246"/>
      <c r="DB42" s="246"/>
      <c r="DC42" s="246"/>
      <c r="DD42" s="246"/>
      <c r="DE42" s="246"/>
      <c r="DF42" s="246"/>
      <c r="DG42" s="246"/>
      <c r="DH42" s="246"/>
      <c r="DI42" s="246"/>
      <c r="DJ42" s="246"/>
      <c r="DK42" s="246"/>
      <c r="DL42" s="246"/>
      <c r="DM42" s="246"/>
      <c r="DN42" s="246"/>
      <c r="DO42" s="246"/>
      <c r="DP42" s="246"/>
      <c r="DQ42" s="246"/>
      <c r="DR42" s="246"/>
      <c r="DS42" s="246"/>
      <c r="DT42" s="246"/>
      <c r="DU42" s="246"/>
      <c r="DV42" s="246"/>
      <c r="DW42" s="246"/>
      <c r="DX42" s="246"/>
      <c r="DY42" s="246"/>
      <c r="DZ42" s="246"/>
      <c r="EA42" s="246"/>
    </row>
    <row r="43" spans="1:131" s="247" customFormat="1" ht="14" x14ac:dyDescent="0.3">
      <c r="A43" s="349"/>
      <c r="B43" s="354"/>
      <c r="C43" s="359"/>
      <c r="D43" s="284" t="s">
        <v>63</v>
      </c>
      <c r="E43" s="285"/>
      <c r="F43" s="285"/>
      <c r="G43" s="252" t="str">
        <f t="shared" si="0"/>
        <v/>
      </c>
      <c r="H43" s="340" t="str">
        <f>IF(OR(ISBLANK(E43:E45),ISBLANK(F43:F45)),"",IF(SUM(E43:E45)=SUM(F43:F45),$R$7,IF(SUM(E43:E45)&lt;SUM(F43:F45),$R$9,IF(SUM(E43:F45)&gt;SUM(F43:F45),$R$8))))</f>
        <v/>
      </c>
      <c r="I43" s="292"/>
      <c r="J43" s="292"/>
      <c r="K43" s="292"/>
      <c r="L43" s="292"/>
      <c r="M43" s="292"/>
      <c r="N43" s="292"/>
      <c r="O43" s="293"/>
      <c r="P43" s="243"/>
      <c r="Q43" s="243"/>
      <c r="R43" s="244"/>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c r="DM43" s="246"/>
      <c r="DN43" s="246"/>
      <c r="DO43" s="246"/>
      <c r="DP43" s="246"/>
      <c r="DQ43" s="246"/>
      <c r="DR43" s="246"/>
      <c r="DS43" s="246"/>
      <c r="DT43" s="246"/>
      <c r="DU43" s="246"/>
      <c r="DV43" s="246"/>
      <c r="DW43" s="246"/>
      <c r="DX43" s="246"/>
      <c r="DY43" s="246"/>
      <c r="DZ43" s="246"/>
      <c r="EA43" s="246"/>
    </row>
    <row r="44" spans="1:131" s="247" customFormat="1" ht="14" x14ac:dyDescent="0.3">
      <c r="A44" s="350"/>
      <c r="B44" s="355"/>
      <c r="C44" s="360"/>
      <c r="D44" s="284" t="s">
        <v>65</v>
      </c>
      <c r="E44" s="285"/>
      <c r="F44" s="285"/>
      <c r="G44" s="252" t="str">
        <f t="shared" si="0"/>
        <v/>
      </c>
      <c r="H44" s="341"/>
      <c r="I44" s="286"/>
      <c r="J44" s="286"/>
      <c r="K44" s="286"/>
      <c r="L44" s="286"/>
      <c r="M44" s="286"/>
      <c r="N44" s="286"/>
      <c r="O44" s="288"/>
      <c r="P44" s="243"/>
      <c r="Q44" s="243"/>
      <c r="R44" s="244"/>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6"/>
      <c r="BR44" s="246"/>
      <c r="BS44" s="246"/>
      <c r="BT44" s="246"/>
      <c r="BU44" s="246"/>
      <c r="BV44" s="246"/>
      <c r="BW44" s="246"/>
      <c r="BX44" s="246"/>
      <c r="BY44" s="246"/>
      <c r="BZ44" s="246"/>
      <c r="CA44" s="246"/>
      <c r="CB44" s="246"/>
      <c r="CC44" s="246"/>
      <c r="CD44" s="246"/>
      <c r="CE44" s="246"/>
      <c r="CF44" s="246"/>
      <c r="CG44" s="246"/>
      <c r="CH44" s="246"/>
      <c r="CI44" s="246"/>
      <c r="CJ44" s="246"/>
      <c r="CK44" s="246"/>
      <c r="CL44" s="246"/>
      <c r="CM44" s="246"/>
      <c r="CN44" s="246"/>
      <c r="CO44" s="246"/>
      <c r="CP44" s="246"/>
      <c r="CQ44" s="246"/>
      <c r="CR44" s="246"/>
      <c r="CS44" s="246"/>
      <c r="CT44" s="246"/>
      <c r="CU44" s="246"/>
      <c r="CV44" s="246"/>
      <c r="CW44" s="246"/>
      <c r="CX44" s="246"/>
      <c r="CY44" s="246"/>
      <c r="CZ44" s="246"/>
      <c r="DA44" s="246"/>
      <c r="DB44" s="246"/>
      <c r="DC44" s="246"/>
      <c r="DD44" s="246"/>
      <c r="DE44" s="246"/>
      <c r="DF44" s="246"/>
      <c r="DG44" s="246"/>
      <c r="DH44" s="246"/>
      <c r="DI44" s="246"/>
      <c r="DJ44" s="246"/>
      <c r="DK44" s="246"/>
      <c r="DL44" s="246"/>
      <c r="DM44" s="246"/>
      <c r="DN44" s="246"/>
      <c r="DO44" s="246"/>
      <c r="DP44" s="246"/>
      <c r="DQ44" s="246"/>
      <c r="DR44" s="246"/>
      <c r="DS44" s="246"/>
      <c r="DT44" s="246"/>
      <c r="DU44" s="246"/>
      <c r="DV44" s="246"/>
      <c r="DW44" s="246"/>
      <c r="DX44" s="246"/>
      <c r="DY44" s="246"/>
      <c r="DZ44" s="246"/>
      <c r="EA44" s="246"/>
    </row>
    <row r="45" spans="1:131" s="247" customFormat="1" ht="15" customHeight="1" thickBot="1" x14ac:dyDescent="0.3">
      <c r="A45" s="351"/>
      <c r="B45" s="356"/>
      <c r="C45" s="361"/>
      <c r="D45" s="289" t="s">
        <v>66</v>
      </c>
      <c r="E45" s="290"/>
      <c r="F45" s="290"/>
      <c r="G45" s="253" t="str">
        <f t="shared" si="0"/>
        <v/>
      </c>
      <c r="H45" s="342"/>
      <c r="I45" s="294"/>
      <c r="J45" s="294"/>
      <c r="K45" s="294"/>
      <c r="L45" s="294"/>
      <c r="M45" s="294"/>
      <c r="N45" s="294"/>
      <c r="O45" s="291"/>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6"/>
      <c r="BR45" s="246"/>
      <c r="BS45" s="246"/>
      <c r="BT45" s="246"/>
      <c r="BU45" s="246"/>
      <c r="BV45" s="246"/>
      <c r="BW45" s="246"/>
      <c r="BX45" s="246"/>
      <c r="BY45" s="246"/>
      <c r="BZ45" s="246"/>
      <c r="CA45" s="246"/>
      <c r="CB45" s="246"/>
      <c r="CC45" s="246"/>
      <c r="CD45" s="246"/>
      <c r="CE45" s="246"/>
      <c r="CF45" s="246"/>
      <c r="CG45" s="246"/>
      <c r="CH45" s="246"/>
      <c r="CI45" s="246"/>
      <c r="CJ45" s="246"/>
      <c r="CK45" s="246"/>
      <c r="CL45" s="246"/>
      <c r="CM45" s="246"/>
      <c r="CN45" s="246"/>
      <c r="CO45" s="246"/>
      <c r="CP45" s="246"/>
      <c r="CQ45" s="246"/>
      <c r="CR45" s="246"/>
      <c r="CS45" s="246"/>
      <c r="CT45" s="246"/>
      <c r="CU45" s="246"/>
      <c r="CV45" s="246"/>
      <c r="CW45" s="246"/>
      <c r="CX45" s="246"/>
      <c r="CY45" s="246"/>
      <c r="CZ45" s="246"/>
      <c r="DA45" s="246"/>
      <c r="DB45" s="246"/>
      <c r="DC45" s="246"/>
      <c r="DD45" s="246"/>
      <c r="DE45" s="246"/>
      <c r="DF45" s="246"/>
      <c r="DG45" s="246"/>
      <c r="DH45" s="246"/>
      <c r="DI45" s="246"/>
      <c r="DJ45" s="246"/>
      <c r="DK45" s="246"/>
      <c r="DL45" s="246"/>
      <c r="DM45" s="246"/>
      <c r="DN45" s="246"/>
      <c r="DO45" s="246"/>
      <c r="DP45" s="246"/>
      <c r="DQ45" s="246"/>
      <c r="DR45" s="246"/>
      <c r="DS45" s="246"/>
      <c r="DT45" s="246"/>
      <c r="DU45" s="246"/>
      <c r="DV45" s="246"/>
      <c r="DW45" s="246"/>
      <c r="DX45" s="246"/>
      <c r="DY45" s="246"/>
      <c r="DZ45" s="246"/>
      <c r="EA45" s="246"/>
    </row>
    <row r="46" spans="1:131" s="247" customFormat="1" ht="14" x14ac:dyDescent="0.3">
      <c r="A46" s="349"/>
      <c r="B46" s="354"/>
      <c r="C46" s="359"/>
      <c r="D46" s="284" t="s">
        <v>63</v>
      </c>
      <c r="E46" s="285"/>
      <c r="F46" s="285"/>
      <c r="G46" s="252" t="str">
        <f t="shared" si="0"/>
        <v/>
      </c>
      <c r="H46" s="340" t="str">
        <f>IF(OR(ISBLANK(E46:E48),ISBLANK(F46:F48)),"",IF(SUM(E46:E48)=SUM(F46:F48),$R$7,IF(SUM(E46:E48)&lt;SUM(F46:F48),$R$9,IF(SUM(E46:F48)&gt;SUM(F46:F48),$R$8))))</f>
        <v/>
      </c>
      <c r="I46" s="295"/>
      <c r="J46" s="295"/>
      <c r="K46" s="295"/>
      <c r="L46" s="295"/>
      <c r="M46" s="295"/>
      <c r="N46" s="295"/>
      <c r="O46" s="293"/>
      <c r="P46" s="243"/>
      <c r="Q46" s="243"/>
      <c r="R46" s="244"/>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6"/>
      <c r="BR46" s="246"/>
      <c r="BS46" s="246"/>
      <c r="BT46" s="246"/>
      <c r="BU46" s="246"/>
      <c r="BV46" s="246"/>
      <c r="BW46" s="246"/>
      <c r="BX46" s="246"/>
      <c r="BY46" s="246"/>
      <c r="BZ46" s="246"/>
      <c r="CA46" s="246"/>
      <c r="CB46" s="246"/>
      <c r="CC46" s="246"/>
      <c r="CD46" s="246"/>
      <c r="CE46" s="246"/>
      <c r="CF46" s="246"/>
      <c r="CG46" s="246"/>
      <c r="CH46" s="246"/>
      <c r="CI46" s="246"/>
      <c r="CJ46" s="246"/>
      <c r="CK46" s="246"/>
      <c r="CL46" s="246"/>
      <c r="CM46" s="246"/>
      <c r="CN46" s="246"/>
      <c r="CO46" s="246"/>
      <c r="CP46" s="246"/>
      <c r="CQ46" s="246"/>
      <c r="CR46" s="246"/>
      <c r="CS46" s="246"/>
      <c r="CT46" s="246"/>
      <c r="CU46" s="246"/>
      <c r="CV46" s="246"/>
      <c r="CW46" s="246"/>
      <c r="CX46" s="246"/>
      <c r="CY46" s="246"/>
      <c r="CZ46" s="246"/>
      <c r="DA46" s="246"/>
      <c r="DB46" s="246"/>
      <c r="DC46" s="246"/>
      <c r="DD46" s="246"/>
      <c r="DE46" s="246"/>
      <c r="DF46" s="246"/>
      <c r="DG46" s="246"/>
      <c r="DH46" s="246"/>
      <c r="DI46" s="246"/>
      <c r="DJ46" s="246"/>
      <c r="DK46" s="246"/>
      <c r="DL46" s="246"/>
      <c r="DM46" s="246"/>
      <c r="DN46" s="246"/>
      <c r="DO46" s="246"/>
      <c r="DP46" s="246"/>
      <c r="DQ46" s="246"/>
      <c r="DR46" s="246"/>
      <c r="DS46" s="246"/>
      <c r="DT46" s="246"/>
      <c r="DU46" s="246"/>
      <c r="DV46" s="246"/>
      <c r="DW46" s="246"/>
      <c r="DX46" s="246"/>
      <c r="DY46" s="246"/>
      <c r="DZ46" s="246"/>
      <c r="EA46" s="246"/>
    </row>
    <row r="47" spans="1:131" s="247" customFormat="1" ht="14" x14ac:dyDescent="0.3">
      <c r="A47" s="350"/>
      <c r="B47" s="355"/>
      <c r="C47" s="360"/>
      <c r="D47" s="284" t="s">
        <v>65</v>
      </c>
      <c r="E47" s="285"/>
      <c r="F47" s="285"/>
      <c r="G47" s="252" t="str">
        <f t="shared" si="0"/>
        <v/>
      </c>
      <c r="H47" s="341"/>
      <c r="I47" s="286"/>
      <c r="J47" s="286"/>
      <c r="K47" s="286"/>
      <c r="L47" s="286"/>
      <c r="M47" s="286"/>
      <c r="N47" s="286"/>
      <c r="O47" s="288"/>
      <c r="P47" s="243"/>
      <c r="Q47" s="243"/>
      <c r="R47" s="244"/>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6"/>
      <c r="BR47" s="246"/>
      <c r="BS47" s="246"/>
      <c r="BT47" s="246"/>
      <c r="BU47" s="246"/>
      <c r="BV47" s="246"/>
      <c r="BW47" s="246"/>
      <c r="BX47" s="246"/>
      <c r="BY47" s="246"/>
      <c r="BZ47" s="246"/>
      <c r="CA47" s="246"/>
      <c r="CB47" s="246"/>
      <c r="CC47" s="246"/>
      <c r="CD47" s="246"/>
      <c r="CE47" s="246"/>
      <c r="CF47" s="246"/>
      <c r="CG47" s="246"/>
      <c r="CH47" s="246"/>
      <c r="CI47" s="246"/>
      <c r="CJ47" s="246"/>
      <c r="CK47" s="246"/>
      <c r="CL47" s="246"/>
      <c r="CM47" s="246"/>
      <c r="CN47" s="246"/>
      <c r="CO47" s="246"/>
      <c r="CP47" s="246"/>
      <c r="CQ47" s="246"/>
      <c r="CR47" s="246"/>
      <c r="CS47" s="246"/>
      <c r="CT47" s="246"/>
      <c r="CU47" s="246"/>
      <c r="CV47" s="246"/>
      <c r="CW47" s="246"/>
      <c r="CX47" s="246"/>
      <c r="CY47" s="246"/>
      <c r="CZ47" s="246"/>
      <c r="DA47" s="246"/>
      <c r="DB47" s="246"/>
      <c r="DC47" s="246"/>
      <c r="DD47" s="246"/>
      <c r="DE47" s="246"/>
      <c r="DF47" s="246"/>
      <c r="DG47" s="246"/>
      <c r="DH47" s="246"/>
      <c r="DI47" s="246"/>
      <c r="DJ47" s="246"/>
      <c r="DK47" s="246"/>
      <c r="DL47" s="246"/>
      <c r="DM47" s="246"/>
      <c r="DN47" s="246"/>
      <c r="DO47" s="246"/>
      <c r="DP47" s="246"/>
      <c r="DQ47" s="246"/>
      <c r="DR47" s="246"/>
      <c r="DS47" s="246"/>
      <c r="DT47" s="246"/>
      <c r="DU47" s="246"/>
      <c r="DV47" s="246"/>
      <c r="DW47" s="246"/>
      <c r="DX47" s="246"/>
      <c r="DY47" s="246"/>
      <c r="DZ47" s="246"/>
      <c r="EA47" s="246"/>
    </row>
    <row r="48" spans="1:131" s="247" customFormat="1" ht="15" customHeight="1" thickBot="1" x14ac:dyDescent="0.3">
      <c r="A48" s="351"/>
      <c r="B48" s="356"/>
      <c r="C48" s="361"/>
      <c r="D48" s="289" t="s">
        <v>66</v>
      </c>
      <c r="E48" s="290"/>
      <c r="F48" s="290"/>
      <c r="G48" s="253" t="str">
        <f t="shared" si="0"/>
        <v/>
      </c>
      <c r="H48" s="342"/>
      <c r="I48" s="287"/>
      <c r="J48" s="287"/>
      <c r="K48" s="287"/>
      <c r="L48" s="287"/>
      <c r="M48" s="287"/>
      <c r="N48" s="287"/>
      <c r="O48" s="291"/>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c r="BV48" s="246"/>
      <c r="BW48" s="246"/>
      <c r="BX48" s="246"/>
      <c r="BY48" s="246"/>
      <c r="BZ48" s="246"/>
      <c r="CA48" s="246"/>
      <c r="CB48" s="246"/>
      <c r="CC48" s="246"/>
      <c r="CD48" s="246"/>
      <c r="CE48" s="246"/>
      <c r="CF48" s="246"/>
      <c r="CG48" s="246"/>
      <c r="CH48" s="246"/>
      <c r="CI48" s="246"/>
      <c r="CJ48" s="246"/>
      <c r="CK48" s="246"/>
      <c r="CL48" s="246"/>
      <c r="CM48" s="246"/>
      <c r="CN48" s="246"/>
      <c r="CO48" s="246"/>
      <c r="CP48" s="246"/>
      <c r="CQ48" s="246"/>
      <c r="CR48" s="246"/>
      <c r="CS48" s="246"/>
      <c r="CT48" s="246"/>
      <c r="CU48" s="246"/>
      <c r="CV48" s="246"/>
      <c r="CW48" s="246"/>
      <c r="CX48" s="246"/>
      <c r="CY48" s="246"/>
      <c r="CZ48" s="246"/>
      <c r="DA48" s="246"/>
      <c r="DB48" s="246"/>
      <c r="DC48" s="246"/>
      <c r="DD48" s="246"/>
      <c r="DE48" s="246"/>
      <c r="DF48" s="246"/>
      <c r="DG48" s="246"/>
      <c r="DH48" s="246"/>
      <c r="DI48" s="246"/>
      <c r="DJ48" s="246"/>
      <c r="DK48" s="246"/>
      <c r="DL48" s="246"/>
      <c r="DM48" s="246"/>
      <c r="DN48" s="246"/>
      <c r="DO48" s="246"/>
      <c r="DP48" s="246"/>
      <c r="DQ48" s="246"/>
      <c r="DR48" s="246"/>
      <c r="DS48" s="246"/>
      <c r="DT48" s="246"/>
      <c r="DU48" s="246"/>
      <c r="DV48" s="246"/>
      <c r="DW48" s="246"/>
      <c r="DX48" s="246"/>
      <c r="DY48" s="246"/>
      <c r="DZ48" s="246"/>
      <c r="EA48" s="246"/>
    </row>
    <row r="49" spans="1:131" s="247" customFormat="1" ht="14" x14ac:dyDescent="0.3">
      <c r="A49" s="349"/>
      <c r="B49" s="354"/>
      <c r="C49" s="359"/>
      <c r="D49" s="284" t="s">
        <v>63</v>
      </c>
      <c r="E49" s="285"/>
      <c r="F49" s="285"/>
      <c r="G49" s="252" t="str">
        <f t="shared" si="0"/>
        <v/>
      </c>
      <c r="H49" s="340" t="str">
        <f>IF(OR(ISBLANK(E49:E51),ISBLANK(F49:F51)),"",IF(SUM(E49:E51)=SUM(F49:F51),$R$7,IF(SUM(E49:E51)&lt;SUM(F49:F51),$R$9,IF(SUM(E49:F51)&gt;SUM(F49:F51),$R$8))))</f>
        <v/>
      </c>
      <c r="I49" s="292"/>
      <c r="J49" s="292"/>
      <c r="K49" s="292"/>
      <c r="L49" s="292"/>
      <c r="M49" s="292"/>
      <c r="N49" s="292"/>
      <c r="O49" s="293"/>
      <c r="P49" s="243"/>
      <c r="Q49" s="243"/>
      <c r="R49" s="244"/>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6"/>
      <c r="BR49" s="246"/>
      <c r="BS49" s="246"/>
      <c r="BT49" s="246"/>
      <c r="BU49" s="246"/>
      <c r="BV49" s="246"/>
      <c r="BW49" s="246"/>
      <c r="BX49" s="246"/>
      <c r="BY49" s="246"/>
      <c r="BZ49" s="246"/>
      <c r="CA49" s="246"/>
      <c r="CB49" s="246"/>
      <c r="CC49" s="246"/>
      <c r="CD49" s="246"/>
      <c r="CE49" s="246"/>
      <c r="CF49" s="246"/>
      <c r="CG49" s="246"/>
      <c r="CH49" s="246"/>
      <c r="CI49" s="246"/>
      <c r="CJ49" s="246"/>
      <c r="CK49" s="246"/>
      <c r="CL49" s="246"/>
      <c r="CM49" s="246"/>
      <c r="CN49" s="246"/>
      <c r="CO49" s="246"/>
      <c r="CP49" s="246"/>
      <c r="CQ49" s="246"/>
      <c r="CR49" s="246"/>
      <c r="CS49" s="246"/>
      <c r="CT49" s="246"/>
      <c r="CU49" s="246"/>
      <c r="CV49" s="246"/>
      <c r="CW49" s="246"/>
      <c r="CX49" s="246"/>
      <c r="CY49" s="246"/>
      <c r="CZ49" s="246"/>
      <c r="DA49" s="246"/>
      <c r="DB49" s="246"/>
      <c r="DC49" s="246"/>
      <c r="DD49" s="246"/>
      <c r="DE49" s="246"/>
      <c r="DF49" s="246"/>
      <c r="DG49" s="246"/>
      <c r="DH49" s="246"/>
      <c r="DI49" s="246"/>
      <c r="DJ49" s="246"/>
      <c r="DK49" s="246"/>
      <c r="DL49" s="246"/>
      <c r="DM49" s="246"/>
      <c r="DN49" s="246"/>
      <c r="DO49" s="246"/>
      <c r="DP49" s="246"/>
      <c r="DQ49" s="246"/>
      <c r="DR49" s="246"/>
      <c r="DS49" s="246"/>
      <c r="DT49" s="246"/>
      <c r="DU49" s="246"/>
      <c r="DV49" s="246"/>
      <c r="DW49" s="246"/>
      <c r="DX49" s="246"/>
      <c r="DY49" s="246"/>
      <c r="DZ49" s="246"/>
      <c r="EA49" s="246"/>
    </row>
    <row r="50" spans="1:131" s="247" customFormat="1" ht="14" x14ac:dyDescent="0.3">
      <c r="A50" s="350"/>
      <c r="B50" s="355"/>
      <c r="C50" s="360"/>
      <c r="D50" s="284" t="s">
        <v>65</v>
      </c>
      <c r="E50" s="285"/>
      <c r="F50" s="285"/>
      <c r="G50" s="252" t="str">
        <f t="shared" si="0"/>
        <v/>
      </c>
      <c r="H50" s="341"/>
      <c r="I50" s="286"/>
      <c r="J50" s="286"/>
      <c r="K50" s="286"/>
      <c r="L50" s="286"/>
      <c r="M50" s="286"/>
      <c r="N50" s="286"/>
      <c r="O50" s="288"/>
      <c r="P50" s="243"/>
      <c r="Q50" s="243"/>
      <c r="R50" s="244"/>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c r="BT50" s="246"/>
      <c r="BU50" s="246"/>
      <c r="BV50" s="246"/>
      <c r="BW50" s="246"/>
      <c r="BX50" s="246"/>
      <c r="BY50" s="246"/>
      <c r="BZ50" s="246"/>
      <c r="CA50" s="246"/>
      <c r="CB50" s="246"/>
      <c r="CC50" s="246"/>
      <c r="CD50" s="246"/>
      <c r="CE50" s="246"/>
      <c r="CF50" s="246"/>
      <c r="CG50" s="246"/>
      <c r="CH50" s="246"/>
      <c r="CI50" s="246"/>
      <c r="CJ50" s="246"/>
      <c r="CK50" s="246"/>
      <c r="CL50" s="246"/>
      <c r="CM50" s="246"/>
      <c r="CN50" s="246"/>
      <c r="CO50" s="246"/>
      <c r="CP50" s="246"/>
      <c r="CQ50" s="246"/>
      <c r="CR50" s="246"/>
      <c r="CS50" s="246"/>
      <c r="CT50" s="246"/>
      <c r="CU50" s="246"/>
      <c r="CV50" s="246"/>
      <c r="CW50" s="246"/>
      <c r="CX50" s="246"/>
      <c r="CY50" s="246"/>
      <c r="CZ50" s="246"/>
      <c r="DA50" s="246"/>
      <c r="DB50" s="246"/>
      <c r="DC50" s="246"/>
      <c r="DD50" s="246"/>
      <c r="DE50" s="246"/>
      <c r="DF50" s="246"/>
      <c r="DG50" s="246"/>
      <c r="DH50" s="246"/>
      <c r="DI50" s="246"/>
      <c r="DJ50" s="246"/>
      <c r="DK50" s="246"/>
      <c r="DL50" s="246"/>
      <c r="DM50" s="246"/>
      <c r="DN50" s="246"/>
      <c r="DO50" s="246"/>
      <c r="DP50" s="246"/>
      <c r="DQ50" s="246"/>
      <c r="DR50" s="246"/>
      <c r="DS50" s="246"/>
      <c r="DT50" s="246"/>
      <c r="DU50" s="246"/>
      <c r="DV50" s="246"/>
      <c r="DW50" s="246"/>
      <c r="DX50" s="246"/>
      <c r="DY50" s="246"/>
      <c r="DZ50" s="246"/>
      <c r="EA50" s="246"/>
    </row>
    <row r="51" spans="1:131" s="247" customFormat="1" ht="14.25" customHeight="1" thickBot="1" x14ac:dyDescent="0.3">
      <c r="A51" s="351"/>
      <c r="B51" s="356"/>
      <c r="C51" s="361"/>
      <c r="D51" s="289" t="s">
        <v>66</v>
      </c>
      <c r="E51" s="290"/>
      <c r="F51" s="290"/>
      <c r="G51" s="253" t="str">
        <f t="shared" si="0"/>
        <v/>
      </c>
      <c r="H51" s="342"/>
      <c r="I51" s="294"/>
      <c r="J51" s="294"/>
      <c r="K51" s="294"/>
      <c r="L51" s="294"/>
      <c r="M51" s="294"/>
      <c r="N51" s="294"/>
      <c r="O51" s="296"/>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6"/>
      <c r="BS51" s="246"/>
      <c r="BT51" s="246"/>
      <c r="BU51" s="246"/>
      <c r="BV51" s="246"/>
      <c r="BW51" s="246"/>
      <c r="BX51" s="246"/>
      <c r="BY51" s="246"/>
      <c r="BZ51" s="246"/>
      <c r="CA51" s="246"/>
      <c r="CB51" s="246"/>
      <c r="CC51" s="246"/>
      <c r="CD51" s="246"/>
      <c r="CE51" s="246"/>
      <c r="CF51" s="246"/>
      <c r="CG51" s="246"/>
      <c r="CH51" s="246"/>
      <c r="CI51" s="246"/>
      <c r="CJ51" s="246"/>
      <c r="CK51" s="246"/>
      <c r="CL51" s="246"/>
      <c r="CM51" s="246"/>
      <c r="CN51" s="246"/>
      <c r="CO51" s="246"/>
      <c r="CP51" s="246"/>
      <c r="CQ51" s="246"/>
      <c r="CR51" s="246"/>
      <c r="CS51" s="246"/>
      <c r="CT51" s="246"/>
      <c r="CU51" s="246"/>
      <c r="CV51" s="246"/>
      <c r="CW51" s="246"/>
      <c r="CX51" s="246"/>
      <c r="CY51" s="246"/>
      <c r="CZ51" s="246"/>
      <c r="DA51" s="246"/>
      <c r="DB51" s="246"/>
      <c r="DC51" s="246"/>
      <c r="DD51" s="246"/>
      <c r="DE51" s="246"/>
      <c r="DF51" s="246"/>
      <c r="DG51" s="246"/>
      <c r="DH51" s="246"/>
      <c r="DI51" s="246"/>
      <c r="DJ51" s="246"/>
      <c r="DK51" s="246"/>
      <c r="DL51" s="246"/>
      <c r="DM51" s="246"/>
      <c r="DN51" s="246"/>
      <c r="DO51" s="246"/>
      <c r="DP51" s="246"/>
      <c r="DQ51" s="246"/>
      <c r="DR51" s="246"/>
      <c r="DS51" s="246"/>
      <c r="DT51" s="246"/>
      <c r="DU51" s="246"/>
      <c r="DV51" s="246"/>
      <c r="DW51" s="246"/>
      <c r="DX51" s="246"/>
      <c r="DY51" s="246"/>
      <c r="DZ51" s="246"/>
      <c r="EA51" s="246"/>
    </row>
    <row r="52" spans="1:131" s="247" customFormat="1" ht="14" x14ac:dyDescent="0.3">
      <c r="A52" s="349"/>
      <c r="B52" s="354"/>
      <c r="C52" s="359"/>
      <c r="D52" s="284" t="s">
        <v>63</v>
      </c>
      <c r="E52" s="285"/>
      <c r="F52" s="285"/>
      <c r="G52" s="252" t="str">
        <f t="shared" si="0"/>
        <v/>
      </c>
      <c r="H52" s="340" t="str">
        <f>IF(OR(ISBLANK(E52:E54),ISBLANK(F52:F54)),"",IF(SUM(E52:E54)=SUM(F52:F54),$R$7,IF(SUM(E52:E54)&lt;SUM(F52:F54),$R$9,IF(SUM(E52:F54)&gt;SUM(F52:F54),$R$8))))</f>
        <v/>
      </c>
      <c r="I52" s="295"/>
      <c r="J52" s="295"/>
      <c r="K52" s="295"/>
      <c r="L52" s="295"/>
      <c r="M52" s="295"/>
      <c r="N52" s="295"/>
      <c r="O52" s="297"/>
      <c r="P52" s="243"/>
      <c r="Q52" s="243"/>
      <c r="R52" s="244"/>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c r="CY52" s="246"/>
      <c r="CZ52" s="246"/>
      <c r="DA52" s="246"/>
      <c r="DB52" s="246"/>
      <c r="DC52" s="246"/>
      <c r="DD52" s="246"/>
      <c r="DE52" s="246"/>
      <c r="DF52" s="246"/>
      <c r="DG52" s="246"/>
      <c r="DH52" s="246"/>
      <c r="DI52" s="246"/>
      <c r="DJ52" s="246"/>
      <c r="DK52" s="246"/>
      <c r="DL52" s="246"/>
      <c r="DM52" s="246"/>
      <c r="DN52" s="246"/>
      <c r="DO52" s="246"/>
      <c r="DP52" s="246"/>
      <c r="DQ52" s="246"/>
      <c r="DR52" s="246"/>
      <c r="DS52" s="246"/>
      <c r="DT52" s="246"/>
      <c r="DU52" s="246"/>
      <c r="DV52" s="246"/>
      <c r="DW52" s="246"/>
      <c r="DX52" s="246"/>
      <c r="DY52" s="246"/>
      <c r="DZ52" s="246"/>
      <c r="EA52" s="246"/>
    </row>
    <row r="53" spans="1:131" s="247" customFormat="1" ht="15" customHeight="1" x14ac:dyDescent="0.3">
      <c r="A53" s="350"/>
      <c r="B53" s="355"/>
      <c r="C53" s="360"/>
      <c r="D53" s="284" t="s">
        <v>65</v>
      </c>
      <c r="E53" s="285"/>
      <c r="F53" s="285"/>
      <c r="G53" s="252" t="str">
        <f t="shared" si="0"/>
        <v/>
      </c>
      <c r="H53" s="341"/>
      <c r="I53" s="286"/>
      <c r="J53" s="286"/>
      <c r="K53" s="286"/>
      <c r="L53" s="286"/>
      <c r="M53" s="286"/>
      <c r="N53" s="286"/>
      <c r="O53" s="288"/>
      <c r="P53" s="243"/>
      <c r="Q53" s="243"/>
      <c r="R53" s="244"/>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row>
    <row r="54" spans="1:131" s="247" customFormat="1" ht="15.75" customHeight="1" thickBot="1" x14ac:dyDescent="0.3">
      <c r="A54" s="351"/>
      <c r="B54" s="356"/>
      <c r="C54" s="361"/>
      <c r="D54" s="289" t="s">
        <v>66</v>
      </c>
      <c r="E54" s="290"/>
      <c r="F54" s="290"/>
      <c r="G54" s="253" t="str">
        <f t="shared" si="0"/>
        <v/>
      </c>
      <c r="H54" s="342"/>
      <c r="I54" s="294"/>
      <c r="J54" s="294"/>
      <c r="K54" s="294"/>
      <c r="L54" s="294"/>
      <c r="M54" s="294"/>
      <c r="N54" s="294"/>
      <c r="O54" s="291"/>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row>
    <row r="55" spans="1:131" s="247" customFormat="1" ht="18" hidden="1" customHeight="1" x14ac:dyDescent="0.3">
      <c r="A55" s="254"/>
      <c r="B55" s="254"/>
      <c r="C55" s="254"/>
      <c r="D55" s="255"/>
      <c r="E55" s="254"/>
      <c r="F55" s="254" t="s">
        <v>67</v>
      </c>
      <c r="G55" s="256" t="str">
        <f>IFERROR(AVERAGE(G10:G54),"")</f>
        <v/>
      </c>
      <c r="H55" s="254"/>
      <c r="I55" s="257">
        <f>COUNTIF(I11:I54,"Yes")</f>
        <v>0</v>
      </c>
      <c r="J55" s="257">
        <f>COUNTIF(J10:J54,"Yes")</f>
        <v>0</v>
      </c>
      <c r="K55" s="258" t="s">
        <v>64</v>
      </c>
      <c r="L55" s="257"/>
      <c r="M55" s="257"/>
      <c r="N55" s="257"/>
      <c r="P55" s="243"/>
      <c r="Q55" s="243"/>
      <c r="R55" s="244"/>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row>
    <row r="56" spans="1:131" s="247" customFormat="1" ht="14" hidden="1" x14ac:dyDescent="0.3">
      <c r="A56" s="259"/>
      <c r="B56" s="260"/>
      <c r="C56" s="260"/>
      <c r="D56" s="261"/>
      <c r="E56" s="260"/>
      <c r="F56" s="260"/>
      <c r="G56" s="260"/>
      <c r="H56" s="260"/>
      <c r="I56" s="260"/>
      <c r="J56" s="260"/>
      <c r="K56" s="260" t="s">
        <v>179</v>
      </c>
      <c r="L56" s="260">
        <f>COUNTIF($K$10:$N$54,"95% - 100%")</f>
        <v>0</v>
      </c>
      <c r="M56" s="260"/>
      <c r="N56" s="260"/>
      <c r="O56" s="262"/>
      <c r="P56" s="243"/>
      <c r="Q56" s="243"/>
      <c r="R56" s="244"/>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row>
    <row r="57" spans="1:131" ht="14" hidden="1" x14ac:dyDescent="0.3">
      <c r="A57" s="263"/>
      <c r="B57" s="264"/>
      <c r="C57" s="264"/>
      <c r="D57" s="265"/>
      <c r="E57" s="264"/>
      <c r="F57" s="264"/>
      <c r="G57" s="264"/>
      <c r="H57" s="264"/>
      <c r="I57" s="264"/>
      <c r="J57" s="264"/>
      <c r="K57" s="264" t="s">
        <v>180</v>
      </c>
      <c r="L57" s="260">
        <f>COUNTIF($K$10:$N$54,"Below 95%")</f>
        <v>0</v>
      </c>
      <c r="M57" s="264"/>
      <c r="N57" s="264"/>
      <c r="O57" s="266"/>
      <c r="P57" s="267"/>
      <c r="Q57" s="267"/>
      <c r="R57" s="244"/>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row>
    <row r="58" spans="1:131" ht="14" hidden="1" x14ac:dyDescent="0.3">
      <c r="A58" s="263"/>
      <c r="B58" s="264"/>
      <c r="C58" s="264"/>
      <c r="D58" s="265"/>
      <c r="E58" s="264"/>
      <c r="F58" s="264"/>
      <c r="G58" s="264"/>
      <c r="H58" s="264"/>
      <c r="I58" s="264"/>
      <c r="J58" s="264"/>
      <c r="K58" s="264" t="s">
        <v>78</v>
      </c>
      <c r="L58" s="264" t="str" cm="1">
        <f t="array" ref="L58">_xlfn.IFS(L56&gt;L57,"100%", L56&lt;L57,"&lt;95%", L56=L57, "100%")</f>
        <v>100%</v>
      </c>
      <c r="M58" s="264"/>
      <c r="N58" s="264"/>
      <c r="O58" s="266"/>
      <c r="P58" s="267"/>
      <c r="Q58" s="267"/>
      <c r="R58" s="244"/>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row>
    <row r="59" spans="1:131" ht="14" hidden="1" x14ac:dyDescent="0.3">
      <c r="A59" s="263"/>
      <c r="B59" s="264"/>
      <c r="C59" s="264"/>
      <c r="D59" s="265"/>
      <c r="E59" s="264"/>
      <c r="F59" s="264"/>
      <c r="G59" s="264"/>
      <c r="H59" s="264"/>
      <c r="I59" s="264"/>
      <c r="J59" s="264"/>
      <c r="K59" s="264"/>
      <c r="L59" s="270"/>
      <c r="M59" s="264"/>
      <c r="N59" s="264"/>
      <c r="O59" s="266"/>
      <c r="P59" s="267"/>
      <c r="Q59" s="267"/>
      <c r="R59" s="244"/>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row>
    <row r="60" spans="1:131" ht="14" hidden="1" x14ac:dyDescent="0.3">
      <c r="A60" s="263"/>
      <c r="B60" s="264"/>
      <c r="C60" s="264"/>
      <c r="D60" s="265"/>
      <c r="E60" s="264"/>
      <c r="F60" s="264"/>
      <c r="G60" s="264"/>
      <c r="H60" s="264"/>
      <c r="I60" s="264"/>
      <c r="J60" s="264"/>
      <c r="K60" s="264"/>
      <c r="L60" s="264"/>
      <c r="M60" s="264"/>
      <c r="N60" s="264"/>
      <c r="O60" s="266"/>
      <c r="P60" s="267"/>
      <c r="Q60" s="267"/>
      <c r="R60" s="244"/>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row>
    <row r="61" spans="1:131" ht="14.5" hidden="1" thickBot="1" x14ac:dyDescent="0.35">
      <c r="A61" s="271"/>
      <c r="B61" s="272"/>
      <c r="C61" s="272"/>
      <c r="D61" s="273"/>
      <c r="E61" s="272"/>
      <c r="F61" s="272"/>
      <c r="G61" s="272"/>
      <c r="H61" s="272"/>
      <c r="I61" s="272"/>
      <c r="J61" s="272"/>
      <c r="K61" s="272"/>
      <c r="L61" s="272"/>
      <c r="M61" s="272"/>
      <c r="N61" s="272"/>
      <c r="O61" s="274"/>
      <c r="P61" s="267"/>
      <c r="Q61" s="267"/>
      <c r="R61" s="244"/>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row>
    <row r="62" spans="1:131" ht="14" hidden="1" x14ac:dyDescent="0.3">
      <c r="P62" s="267"/>
      <c r="Q62" s="267"/>
      <c r="R62" s="244"/>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row>
    <row r="63" spans="1:131" hidden="1" x14ac:dyDescent="0.25">
      <c r="P63" s="267"/>
      <c r="Q63" s="267"/>
      <c r="R63" s="243"/>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row>
    <row r="64" spans="1:131" hidden="1" x14ac:dyDescent="0.25">
      <c r="P64" s="267"/>
      <c r="Q64" s="267"/>
      <c r="R64" s="243"/>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row>
    <row r="65" spans="16:47" hidden="1" x14ac:dyDescent="0.25">
      <c r="P65" s="267"/>
      <c r="Q65" s="267"/>
      <c r="R65" s="243"/>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row>
  </sheetData>
  <sheetProtection algorithmName="SHA-512" hashValue="YqFc56ON04t7IKDopkXLktEjt0EjyrZkJM43pTTgRB96yhO18Oy4Xs6ioNqSV2deDhCMY0xmX0Ntyy2zsPGH/w==" saltValue="kidxls/JuAcAfexz90v58w==" spinCount="100000" sheet="1" insertRows="0" selectLockedCells="1"/>
  <mergeCells count="77">
    <mergeCell ref="I8:I9"/>
    <mergeCell ref="C52:C54"/>
    <mergeCell ref="B2:E2"/>
    <mergeCell ref="G2:H2"/>
    <mergeCell ref="J2:L2"/>
    <mergeCell ref="B4:E4"/>
    <mergeCell ref="G4:H4"/>
    <mergeCell ref="J4:L4"/>
    <mergeCell ref="B6:L6"/>
    <mergeCell ref="B52:B54"/>
    <mergeCell ref="B49:B51"/>
    <mergeCell ref="H8:H9"/>
    <mergeCell ref="H10:H12"/>
    <mergeCell ref="A7:O7"/>
    <mergeCell ref="C10:C12"/>
    <mergeCell ref="H52:H54"/>
    <mergeCell ref="H49:H51"/>
    <mergeCell ref="C37:C39"/>
    <mergeCell ref="C40:C42"/>
    <mergeCell ref="B37:B39"/>
    <mergeCell ref="H37:H39"/>
    <mergeCell ref="C49:C51"/>
    <mergeCell ref="K8:N8"/>
    <mergeCell ref="H43:H45"/>
    <mergeCell ref="C43:C45"/>
    <mergeCell ref="C46:C48"/>
    <mergeCell ref="H46:H48"/>
    <mergeCell ref="C13:C15"/>
    <mergeCell ref="C16:C18"/>
    <mergeCell ref="H16:H18"/>
    <mergeCell ref="H22:H24"/>
    <mergeCell ref="C19:C21"/>
    <mergeCell ref="C22:C24"/>
    <mergeCell ref="H34:H36"/>
    <mergeCell ref="C25:C27"/>
    <mergeCell ref="C28:C30"/>
    <mergeCell ref="C31:C33"/>
    <mergeCell ref="H31:H33"/>
    <mergeCell ref="A43:A45"/>
    <mergeCell ref="B43:B45"/>
    <mergeCell ref="A28:A30"/>
    <mergeCell ref="B28:B30"/>
    <mergeCell ref="J8:J9"/>
    <mergeCell ref="A16:A18"/>
    <mergeCell ref="B16:B18"/>
    <mergeCell ref="A22:A24"/>
    <mergeCell ref="B22:B24"/>
    <mergeCell ref="A34:A36"/>
    <mergeCell ref="B34:B36"/>
    <mergeCell ref="C34:C36"/>
    <mergeCell ref="H25:H27"/>
    <mergeCell ref="A40:A42"/>
    <mergeCell ref="B40:B42"/>
    <mergeCell ref="H40:H42"/>
    <mergeCell ref="A52:A54"/>
    <mergeCell ref="A8:A9"/>
    <mergeCell ref="A49:A51"/>
    <mergeCell ref="A46:A48"/>
    <mergeCell ref="B46:B48"/>
    <mergeCell ref="A31:A33"/>
    <mergeCell ref="B31:B33"/>
    <mergeCell ref="A13:A15"/>
    <mergeCell ref="B13:B15"/>
    <mergeCell ref="A19:A21"/>
    <mergeCell ref="B19:B21"/>
    <mergeCell ref="A25:A27"/>
    <mergeCell ref="B25:B27"/>
    <mergeCell ref="A37:A39"/>
    <mergeCell ref="A10:A12"/>
    <mergeCell ref="B10:B12"/>
    <mergeCell ref="H28:H30"/>
    <mergeCell ref="H13:H15"/>
    <mergeCell ref="H19:H21"/>
    <mergeCell ref="D8:D9"/>
    <mergeCell ref="E8:E9"/>
    <mergeCell ref="F8:F9"/>
    <mergeCell ref="G8:G9"/>
  </mergeCells>
  <conditionalFormatting sqref="G10:G54">
    <cfRule type="cellIs" dxfId="23" priority="3" operator="notEqual">
      <formula>0</formula>
    </cfRule>
    <cfRule type="cellIs" dxfId="22" priority="4" operator="equal">
      <formula>0</formula>
    </cfRule>
  </conditionalFormatting>
  <dataValidations count="4">
    <dataValidation type="list" allowBlank="1" showInputMessage="1" showErrorMessage="1" sqref="WVU983090:WVU983094 JI65586:JI65590 TE65586:TE65590 ADA65586:ADA65590 AMW65586:AMW65590 AWS65586:AWS65590 BGO65586:BGO65590 BQK65586:BQK65590 CAG65586:CAG65590 CKC65586:CKC65590 CTY65586:CTY65590 DDU65586:DDU65590 DNQ65586:DNQ65590 DXM65586:DXM65590 EHI65586:EHI65590 ERE65586:ERE65590 FBA65586:FBA65590 FKW65586:FKW65590 FUS65586:FUS65590 GEO65586:GEO65590 GOK65586:GOK65590 GYG65586:GYG65590 HIC65586:HIC65590 HRY65586:HRY65590 IBU65586:IBU65590 ILQ65586:ILQ65590 IVM65586:IVM65590 JFI65586:JFI65590 JPE65586:JPE65590 JZA65586:JZA65590 KIW65586:KIW65590 KSS65586:KSS65590 LCO65586:LCO65590 LMK65586:LMK65590 LWG65586:LWG65590 MGC65586:MGC65590 MPY65586:MPY65590 MZU65586:MZU65590 NJQ65586:NJQ65590 NTM65586:NTM65590 ODI65586:ODI65590 ONE65586:ONE65590 OXA65586:OXA65590 PGW65586:PGW65590 PQS65586:PQS65590 QAO65586:QAO65590 QKK65586:QKK65590 QUG65586:QUG65590 REC65586:REC65590 RNY65586:RNY65590 RXU65586:RXU65590 SHQ65586:SHQ65590 SRM65586:SRM65590 TBI65586:TBI65590 TLE65586:TLE65590 TVA65586:TVA65590 UEW65586:UEW65590 UOS65586:UOS65590 UYO65586:UYO65590 VIK65586:VIK65590 VSG65586:VSG65590 WCC65586:WCC65590 WLY65586:WLY65590 WVU65586:WVU65590 JI131122:JI131126 TE131122:TE131126 ADA131122:ADA131126 AMW131122:AMW131126 AWS131122:AWS131126 BGO131122:BGO131126 BQK131122:BQK131126 CAG131122:CAG131126 CKC131122:CKC131126 CTY131122:CTY131126 DDU131122:DDU131126 DNQ131122:DNQ131126 DXM131122:DXM131126 EHI131122:EHI131126 ERE131122:ERE131126 FBA131122:FBA131126 FKW131122:FKW131126 FUS131122:FUS131126 GEO131122:GEO131126 GOK131122:GOK131126 GYG131122:GYG131126 HIC131122:HIC131126 HRY131122:HRY131126 IBU131122:IBU131126 ILQ131122:ILQ131126 IVM131122:IVM131126 JFI131122:JFI131126 JPE131122:JPE131126 JZA131122:JZA131126 KIW131122:KIW131126 KSS131122:KSS131126 LCO131122:LCO131126 LMK131122:LMK131126 LWG131122:LWG131126 MGC131122:MGC131126 MPY131122:MPY131126 MZU131122:MZU131126 NJQ131122:NJQ131126 NTM131122:NTM131126 ODI131122:ODI131126 ONE131122:ONE131126 OXA131122:OXA131126 PGW131122:PGW131126 PQS131122:PQS131126 QAO131122:QAO131126 QKK131122:QKK131126 QUG131122:QUG131126 REC131122:REC131126 RNY131122:RNY131126 RXU131122:RXU131126 SHQ131122:SHQ131126 SRM131122:SRM131126 TBI131122:TBI131126 TLE131122:TLE131126 TVA131122:TVA131126 UEW131122:UEW131126 UOS131122:UOS131126 UYO131122:UYO131126 VIK131122:VIK131126 VSG131122:VSG131126 WCC131122:WCC131126 WLY131122:WLY131126 WVU131122:WVU131126 JI196658:JI196662 TE196658:TE196662 ADA196658:ADA196662 AMW196658:AMW196662 AWS196658:AWS196662 BGO196658:BGO196662 BQK196658:BQK196662 CAG196658:CAG196662 CKC196658:CKC196662 CTY196658:CTY196662 DDU196658:DDU196662 DNQ196658:DNQ196662 DXM196658:DXM196662 EHI196658:EHI196662 ERE196658:ERE196662 FBA196658:FBA196662 FKW196658:FKW196662 FUS196658:FUS196662 GEO196658:GEO196662 GOK196658:GOK196662 GYG196658:GYG196662 HIC196658:HIC196662 HRY196658:HRY196662 IBU196658:IBU196662 ILQ196658:ILQ196662 IVM196658:IVM196662 JFI196658:JFI196662 JPE196658:JPE196662 JZA196658:JZA196662 KIW196658:KIW196662 KSS196658:KSS196662 LCO196658:LCO196662 LMK196658:LMK196662 LWG196658:LWG196662 MGC196658:MGC196662 MPY196658:MPY196662 MZU196658:MZU196662 NJQ196658:NJQ196662 NTM196658:NTM196662 ODI196658:ODI196662 ONE196658:ONE196662 OXA196658:OXA196662 PGW196658:PGW196662 PQS196658:PQS196662 QAO196658:QAO196662 QKK196658:QKK196662 QUG196658:QUG196662 REC196658:REC196662 RNY196658:RNY196662 RXU196658:RXU196662 SHQ196658:SHQ196662 SRM196658:SRM196662 TBI196658:TBI196662 TLE196658:TLE196662 TVA196658:TVA196662 UEW196658:UEW196662 UOS196658:UOS196662 UYO196658:UYO196662 VIK196658:VIK196662 VSG196658:VSG196662 WCC196658:WCC196662 WLY196658:WLY196662 WVU196658:WVU196662 JI262194:JI262198 TE262194:TE262198 ADA262194:ADA262198 AMW262194:AMW262198 AWS262194:AWS262198 BGO262194:BGO262198 BQK262194:BQK262198 CAG262194:CAG262198 CKC262194:CKC262198 CTY262194:CTY262198 DDU262194:DDU262198 DNQ262194:DNQ262198 DXM262194:DXM262198 EHI262194:EHI262198 ERE262194:ERE262198 FBA262194:FBA262198 FKW262194:FKW262198 FUS262194:FUS262198 GEO262194:GEO262198 GOK262194:GOK262198 GYG262194:GYG262198 HIC262194:HIC262198 HRY262194:HRY262198 IBU262194:IBU262198 ILQ262194:ILQ262198 IVM262194:IVM262198 JFI262194:JFI262198 JPE262194:JPE262198 JZA262194:JZA262198 KIW262194:KIW262198 KSS262194:KSS262198 LCO262194:LCO262198 LMK262194:LMK262198 LWG262194:LWG262198 MGC262194:MGC262198 MPY262194:MPY262198 MZU262194:MZU262198 NJQ262194:NJQ262198 NTM262194:NTM262198 ODI262194:ODI262198 ONE262194:ONE262198 OXA262194:OXA262198 PGW262194:PGW262198 PQS262194:PQS262198 QAO262194:QAO262198 QKK262194:QKK262198 QUG262194:QUG262198 REC262194:REC262198 RNY262194:RNY262198 RXU262194:RXU262198 SHQ262194:SHQ262198 SRM262194:SRM262198 TBI262194:TBI262198 TLE262194:TLE262198 TVA262194:TVA262198 UEW262194:UEW262198 UOS262194:UOS262198 UYO262194:UYO262198 VIK262194:VIK262198 VSG262194:VSG262198 WCC262194:WCC262198 WLY262194:WLY262198 WVU262194:WVU262198 JI327730:JI327734 TE327730:TE327734 ADA327730:ADA327734 AMW327730:AMW327734 AWS327730:AWS327734 BGO327730:BGO327734 BQK327730:BQK327734 CAG327730:CAG327734 CKC327730:CKC327734 CTY327730:CTY327734 DDU327730:DDU327734 DNQ327730:DNQ327734 DXM327730:DXM327734 EHI327730:EHI327734 ERE327730:ERE327734 FBA327730:FBA327734 FKW327730:FKW327734 FUS327730:FUS327734 GEO327730:GEO327734 GOK327730:GOK327734 GYG327730:GYG327734 HIC327730:HIC327734 HRY327730:HRY327734 IBU327730:IBU327734 ILQ327730:ILQ327734 IVM327730:IVM327734 JFI327730:JFI327734 JPE327730:JPE327734 JZA327730:JZA327734 KIW327730:KIW327734 KSS327730:KSS327734 LCO327730:LCO327734 LMK327730:LMK327734 LWG327730:LWG327734 MGC327730:MGC327734 MPY327730:MPY327734 MZU327730:MZU327734 NJQ327730:NJQ327734 NTM327730:NTM327734 ODI327730:ODI327734 ONE327730:ONE327734 OXA327730:OXA327734 PGW327730:PGW327734 PQS327730:PQS327734 QAO327730:QAO327734 QKK327730:QKK327734 QUG327730:QUG327734 REC327730:REC327734 RNY327730:RNY327734 RXU327730:RXU327734 SHQ327730:SHQ327734 SRM327730:SRM327734 TBI327730:TBI327734 TLE327730:TLE327734 TVA327730:TVA327734 UEW327730:UEW327734 UOS327730:UOS327734 UYO327730:UYO327734 VIK327730:VIK327734 VSG327730:VSG327734 WCC327730:WCC327734 WLY327730:WLY327734 WVU327730:WVU327734 JI393266:JI393270 TE393266:TE393270 ADA393266:ADA393270 AMW393266:AMW393270 AWS393266:AWS393270 BGO393266:BGO393270 BQK393266:BQK393270 CAG393266:CAG393270 CKC393266:CKC393270 CTY393266:CTY393270 DDU393266:DDU393270 DNQ393266:DNQ393270 DXM393266:DXM393270 EHI393266:EHI393270 ERE393266:ERE393270 FBA393266:FBA393270 FKW393266:FKW393270 FUS393266:FUS393270 GEO393266:GEO393270 GOK393266:GOK393270 GYG393266:GYG393270 HIC393266:HIC393270 HRY393266:HRY393270 IBU393266:IBU393270 ILQ393266:ILQ393270 IVM393266:IVM393270 JFI393266:JFI393270 JPE393266:JPE393270 JZA393266:JZA393270 KIW393266:KIW393270 KSS393266:KSS393270 LCO393266:LCO393270 LMK393266:LMK393270 LWG393266:LWG393270 MGC393266:MGC393270 MPY393266:MPY393270 MZU393266:MZU393270 NJQ393266:NJQ393270 NTM393266:NTM393270 ODI393266:ODI393270 ONE393266:ONE393270 OXA393266:OXA393270 PGW393266:PGW393270 PQS393266:PQS393270 QAO393266:QAO393270 QKK393266:QKK393270 QUG393266:QUG393270 REC393266:REC393270 RNY393266:RNY393270 RXU393266:RXU393270 SHQ393266:SHQ393270 SRM393266:SRM393270 TBI393266:TBI393270 TLE393266:TLE393270 TVA393266:TVA393270 UEW393266:UEW393270 UOS393266:UOS393270 UYO393266:UYO393270 VIK393266:VIK393270 VSG393266:VSG393270 WCC393266:WCC393270 WLY393266:WLY393270 WVU393266:WVU393270 JI458802:JI458806 TE458802:TE458806 ADA458802:ADA458806 AMW458802:AMW458806 AWS458802:AWS458806 BGO458802:BGO458806 BQK458802:BQK458806 CAG458802:CAG458806 CKC458802:CKC458806 CTY458802:CTY458806 DDU458802:DDU458806 DNQ458802:DNQ458806 DXM458802:DXM458806 EHI458802:EHI458806 ERE458802:ERE458806 FBA458802:FBA458806 FKW458802:FKW458806 FUS458802:FUS458806 GEO458802:GEO458806 GOK458802:GOK458806 GYG458802:GYG458806 HIC458802:HIC458806 HRY458802:HRY458806 IBU458802:IBU458806 ILQ458802:ILQ458806 IVM458802:IVM458806 JFI458802:JFI458806 JPE458802:JPE458806 JZA458802:JZA458806 KIW458802:KIW458806 KSS458802:KSS458806 LCO458802:LCO458806 LMK458802:LMK458806 LWG458802:LWG458806 MGC458802:MGC458806 MPY458802:MPY458806 MZU458802:MZU458806 NJQ458802:NJQ458806 NTM458802:NTM458806 ODI458802:ODI458806 ONE458802:ONE458806 OXA458802:OXA458806 PGW458802:PGW458806 PQS458802:PQS458806 QAO458802:QAO458806 QKK458802:QKK458806 QUG458802:QUG458806 REC458802:REC458806 RNY458802:RNY458806 RXU458802:RXU458806 SHQ458802:SHQ458806 SRM458802:SRM458806 TBI458802:TBI458806 TLE458802:TLE458806 TVA458802:TVA458806 UEW458802:UEW458806 UOS458802:UOS458806 UYO458802:UYO458806 VIK458802:VIK458806 VSG458802:VSG458806 WCC458802:WCC458806 WLY458802:WLY458806 WVU458802:WVU458806 JI524338:JI524342 TE524338:TE524342 ADA524338:ADA524342 AMW524338:AMW524342 AWS524338:AWS524342 BGO524338:BGO524342 BQK524338:BQK524342 CAG524338:CAG524342 CKC524338:CKC524342 CTY524338:CTY524342 DDU524338:DDU524342 DNQ524338:DNQ524342 DXM524338:DXM524342 EHI524338:EHI524342 ERE524338:ERE524342 FBA524338:FBA524342 FKW524338:FKW524342 FUS524338:FUS524342 GEO524338:GEO524342 GOK524338:GOK524342 GYG524338:GYG524342 HIC524338:HIC524342 HRY524338:HRY524342 IBU524338:IBU524342 ILQ524338:ILQ524342 IVM524338:IVM524342 JFI524338:JFI524342 JPE524338:JPE524342 JZA524338:JZA524342 KIW524338:KIW524342 KSS524338:KSS524342 LCO524338:LCO524342 LMK524338:LMK524342 LWG524338:LWG524342 MGC524338:MGC524342 MPY524338:MPY524342 MZU524338:MZU524342 NJQ524338:NJQ524342 NTM524338:NTM524342 ODI524338:ODI524342 ONE524338:ONE524342 OXA524338:OXA524342 PGW524338:PGW524342 PQS524338:PQS524342 QAO524338:QAO524342 QKK524338:QKK524342 QUG524338:QUG524342 REC524338:REC524342 RNY524338:RNY524342 RXU524338:RXU524342 SHQ524338:SHQ524342 SRM524338:SRM524342 TBI524338:TBI524342 TLE524338:TLE524342 TVA524338:TVA524342 UEW524338:UEW524342 UOS524338:UOS524342 UYO524338:UYO524342 VIK524338:VIK524342 VSG524338:VSG524342 WCC524338:WCC524342 WLY524338:WLY524342 WVU524338:WVU524342 JI589874:JI589878 TE589874:TE589878 ADA589874:ADA589878 AMW589874:AMW589878 AWS589874:AWS589878 BGO589874:BGO589878 BQK589874:BQK589878 CAG589874:CAG589878 CKC589874:CKC589878 CTY589874:CTY589878 DDU589874:DDU589878 DNQ589874:DNQ589878 DXM589874:DXM589878 EHI589874:EHI589878 ERE589874:ERE589878 FBA589874:FBA589878 FKW589874:FKW589878 FUS589874:FUS589878 GEO589874:GEO589878 GOK589874:GOK589878 GYG589874:GYG589878 HIC589874:HIC589878 HRY589874:HRY589878 IBU589874:IBU589878 ILQ589874:ILQ589878 IVM589874:IVM589878 JFI589874:JFI589878 JPE589874:JPE589878 JZA589874:JZA589878 KIW589874:KIW589878 KSS589874:KSS589878 LCO589874:LCO589878 LMK589874:LMK589878 LWG589874:LWG589878 MGC589874:MGC589878 MPY589874:MPY589878 MZU589874:MZU589878 NJQ589874:NJQ589878 NTM589874:NTM589878 ODI589874:ODI589878 ONE589874:ONE589878 OXA589874:OXA589878 PGW589874:PGW589878 PQS589874:PQS589878 QAO589874:QAO589878 QKK589874:QKK589878 QUG589874:QUG589878 REC589874:REC589878 RNY589874:RNY589878 RXU589874:RXU589878 SHQ589874:SHQ589878 SRM589874:SRM589878 TBI589874:TBI589878 TLE589874:TLE589878 TVA589874:TVA589878 UEW589874:UEW589878 UOS589874:UOS589878 UYO589874:UYO589878 VIK589874:VIK589878 VSG589874:VSG589878 WCC589874:WCC589878 WLY589874:WLY589878 WVU589874:WVU589878 JI655410:JI655414 TE655410:TE655414 ADA655410:ADA655414 AMW655410:AMW655414 AWS655410:AWS655414 BGO655410:BGO655414 BQK655410:BQK655414 CAG655410:CAG655414 CKC655410:CKC655414 CTY655410:CTY655414 DDU655410:DDU655414 DNQ655410:DNQ655414 DXM655410:DXM655414 EHI655410:EHI655414 ERE655410:ERE655414 FBA655410:FBA655414 FKW655410:FKW655414 FUS655410:FUS655414 GEO655410:GEO655414 GOK655410:GOK655414 GYG655410:GYG655414 HIC655410:HIC655414 HRY655410:HRY655414 IBU655410:IBU655414 ILQ655410:ILQ655414 IVM655410:IVM655414 JFI655410:JFI655414 JPE655410:JPE655414 JZA655410:JZA655414 KIW655410:KIW655414 KSS655410:KSS655414 LCO655410:LCO655414 LMK655410:LMK655414 LWG655410:LWG655414 MGC655410:MGC655414 MPY655410:MPY655414 MZU655410:MZU655414 NJQ655410:NJQ655414 NTM655410:NTM655414 ODI655410:ODI655414 ONE655410:ONE655414 OXA655410:OXA655414 PGW655410:PGW655414 PQS655410:PQS655414 QAO655410:QAO655414 QKK655410:QKK655414 QUG655410:QUG655414 REC655410:REC655414 RNY655410:RNY655414 RXU655410:RXU655414 SHQ655410:SHQ655414 SRM655410:SRM655414 TBI655410:TBI655414 TLE655410:TLE655414 TVA655410:TVA655414 UEW655410:UEW655414 UOS655410:UOS655414 UYO655410:UYO655414 VIK655410:VIK655414 VSG655410:VSG655414 WCC655410:WCC655414 WLY655410:WLY655414 WVU655410:WVU655414 JI720946:JI720950 TE720946:TE720950 ADA720946:ADA720950 AMW720946:AMW720950 AWS720946:AWS720950 BGO720946:BGO720950 BQK720946:BQK720950 CAG720946:CAG720950 CKC720946:CKC720950 CTY720946:CTY720950 DDU720946:DDU720950 DNQ720946:DNQ720950 DXM720946:DXM720950 EHI720946:EHI720950 ERE720946:ERE720950 FBA720946:FBA720950 FKW720946:FKW720950 FUS720946:FUS720950 GEO720946:GEO720950 GOK720946:GOK720950 GYG720946:GYG720950 HIC720946:HIC720950 HRY720946:HRY720950 IBU720946:IBU720950 ILQ720946:ILQ720950 IVM720946:IVM720950 JFI720946:JFI720950 JPE720946:JPE720950 JZA720946:JZA720950 KIW720946:KIW720950 KSS720946:KSS720950 LCO720946:LCO720950 LMK720946:LMK720950 LWG720946:LWG720950 MGC720946:MGC720950 MPY720946:MPY720950 MZU720946:MZU720950 NJQ720946:NJQ720950 NTM720946:NTM720950 ODI720946:ODI720950 ONE720946:ONE720950 OXA720946:OXA720950 PGW720946:PGW720950 PQS720946:PQS720950 QAO720946:QAO720950 QKK720946:QKK720950 QUG720946:QUG720950 REC720946:REC720950 RNY720946:RNY720950 RXU720946:RXU720950 SHQ720946:SHQ720950 SRM720946:SRM720950 TBI720946:TBI720950 TLE720946:TLE720950 TVA720946:TVA720950 UEW720946:UEW720950 UOS720946:UOS720950 UYO720946:UYO720950 VIK720946:VIK720950 VSG720946:VSG720950 WCC720946:WCC720950 WLY720946:WLY720950 WVU720946:WVU720950 JI786482:JI786486 TE786482:TE786486 ADA786482:ADA786486 AMW786482:AMW786486 AWS786482:AWS786486 BGO786482:BGO786486 BQK786482:BQK786486 CAG786482:CAG786486 CKC786482:CKC786486 CTY786482:CTY786486 DDU786482:DDU786486 DNQ786482:DNQ786486 DXM786482:DXM786486 EHI786482:EHI786486 ERE786482:ERE786486 FBA786482:FBA786486 FKW786482:FKW786486 FUS786482:FUS786486 GEO786482:GEO786486 GOK786482:GOK786486 GYG786482:GYG786486 HIC786482:HIC786486 HRY786482:HRY786486 IBU786482:IBU786486 ILQ786482:ILQ786486 IVM786482:IVM786486 JFI786482:JFI786486 JPE786482:JPE786486 JZA786482:JZA786486 KIW786482:KIW786486 KSS786482:KSS786486 LCO786482:LCO786486 LMK786482:LMK786486 LWG786482:LWG786486 MGC786482:MGC786486 MPY786482:MPY786486 MZU786482:MZU786486 NJQ786482:NJQ786486 NTM786482:NTM786486 ODI786482:ODI786486 ONE786482:ONE786486 OXA786482:OXA786486 PGW786482:PGW786486 PQS786482:PQS786486 QAO786482:QAO786486 QKK786482:QKK786486 QUG786482:QUG786486 REC786482:REC786486 RNY786482:RNY786486 RXU786482:RXU786486 SHQ786482:SHQ786486 SRM786482:SRM786486 TBI786482:TBI786486 TLE786482:TLE786486 TVA786482:TVA786486 UEW786482:UEW786486 UOS786482:UOS786486 UYO786482:UYO786486 VIK786482:VIK786486 VSG786482:VSG786486 WCC786482:WCC786486 WLY786482:WLY786486 WVU786482:WVU786486 JI852018:JI852022 TE852018:TE852022 ADA852018:ADA852022 AMW852018:AMW852022 AWS852018:AWS852022 BGO852018:BGO852022 BQK852018:BQK852022 CAG852018:CAG852022 CKC852018:CKC852022 CTY852018:CTY852022 DDU852018:DDU852022 DNQ852018:DNQ852022 DXM852018:DXM852022 EHI852018:EHI852022 ERE852018:ERE852022 FBA852018:FBA852022 FKW852018:FKW852022 FUS852018:FUS852022 GEO852018:GEO852022 GOK852018:GOK852022 GYG852018:GYG852022 HIC852018:HIC852022 HRY852018:HRY852022 IBU852018:IBU852022 ILQ852018:ILQ852022 IVM852018:IVM852022 JFI852018:JFI852022 JPE852018:JPE852022 JZA852018:JZA852022 KIW852018:KIW852022 KSS852018:KSS852022 LCO852018:LCO852022 LMK852018:LMK852022 LWG852018:LWG852022 MGC852018:MGC852022 MPY852018:MPY852022 MZU852018:MZU852022 NJQ852018:NJQ852022 NTM852018:NTM852022 ODI852018:ODI852022 ONE852018:ONE852022 OXA852018:OXA852022 PGW852018:PGW852022 PQS852018:PQS852022 QAO852018:QAO852022 QKK852018:QKK852022 QUG852018:QUG852022 REC852018:REC852022 RNY852018:RNY852022 RXU852018:RXU852022 SHQ852018:SHQ852022 SRM852018:SRM852022 TBI852018:TBI852022 TLE852018:TLE852022 TVA852018:TVA852022 UEW852018:UEW852022 UOS852018:UOS852022 UYO852018:UYO852022 VIK852018:VIK852022 VSG852018:VSG852022 WCC852018:WCC852022 WLY852018:WLY852022 WVU852018:WVU852022 JI917554:JI917558 TE917554:TE917558 ADA917554:ADA917558 AMW917554:AMW917558 AWS917554:AWS917558 BGO917554:BGO917558 BQK917554:BQK917558 CAG917554:CAG917558 CKC917554:CKC917558 CTY917554:CTY917558 DDU917554:DDU917558 DNQ917554:DNQ917558 DXM917554:DXM917558 EHI917554:EHI917558 ERE917554:ERE917558 FBA917554:FBA917558 FKW917554:FKW917558 FUS917554:FUS917558 GEO917554:GEO917558 GOK917554:GOK917558 GYG917554:GYG917558 HIC917554:HIC917558 HRY917554:HRY917558 IBU917554:IBU917558 ILQ917554:ILQ917558 IVM917554:IVM917558 JFI917554:JFI917558 JPE917554:JPE917558 JZA917554:JZA917558 KIW917554:KIW917558 KSS917554:KSS917558 LCO917554:LCO917558 LMK917554:LMK917558 LWG917554:LWG917558 MGC917554:MGC917558 MPY917554:MPY917558 MZU917554:MZU917558 NJQ917554:NJQ917558 NTM917554:NTM917558 ODI917554:ODI917558 ONE917554:ONE917558 OXA917554:OXA917558 PGW917554:PGW917558 PQS917554:PQS917558 QAO917554:QAO917558 QKK917554:QKK917558 QUG917554:QUG917558 REC917554:REC917558 RNY917554:RNY917558 RXU917554:RXU917558 SHQ917554:SHQ917558 SRM917554:SRM917558 TBI917554:TBI917558 TLE917554:TLE917558 TVA917554:TVA917558 UEW917554:UEW917558 UOS917554:UOS917558 UYO917554:UYO917558 VIK917554:VIK917558 VSG917554:VSG917558 WCC917554:WCC917558 WLY917554:WLY917558 WVU917554:WVU917558 JI983090:JI983094 TE983090:TE983094 ADA983090:ADA983094 AMW983090:AMW983094 AWS983090:AWS983094 BGO983090:BGO983094 BQK983090:BQK983094 CAG983090:CAG983094 CKC983090:CKC983094 CTY983090:CTY983094 DDU983090:DDU983094 DNQ983090:DNQ983094 DXM983090:DXM983094 EHI983090:EHI983094 ERE983090:ERE983094 FBA983090:FBA983094 FKW983090:FKW983094 FUS983090:FUS983094 GEO983090:GEO983094 GOK983090:GOK983094 GYG983090:GYG983094 HIC983090:HIC983094 HRY983090:HRY983094 IBU983090:IBU983094 ILQ983090:ILQ983094 IVM983090:IVM983094 JFI983090:JFI983094 JPE983090:JPE983094 JZA983090:JZA983094 KIW983090:KIW983094 KSS983090:KSS983094 LCO983090:LCO983094 LMK983090:LMK983094 LWG983090:LWG983094 MGC983090:MGC983094 MPY983090:MPY983094 MZU983090:MZU983094 NJQ983090:NJQ983094 NTM983090:NTM983094 ODI983090:ODI983094 ONE983090:ONE983094 OXA983090:OXA983094 PGW983090:PGW983094 PQS983090:PQS983094 QAO983090:QAO983094 QKK983090:QKK983094 QUG983090:QUG983094 REC983090:REC983094 RNY983090:RNY983094 RXU983090:RXU983094 SHQ983090:SHQ983094 SRM983090:SRM983094 TBI983090:TBI983094 TLE983090:TLE983094 TVA983090:TVA983094 UEW983090:UEW983094 UOS983090:UOS983094 UYO983090:UYO983094 VIK983090:VIK983094 VSG983090:VSG983094 WCC983090:WCC983094 WLY983090:WLY983094 TE10:TE54 JI10:JI54 WVU10:WVU54 WLY10:WLY54 WCC10:WCC54 VSG10:VSG54 VIK10:VIK54 UYO10:UYO54 UOS10:UOS54 UEW10:UEW54 TVA10:TVA54 TLE10:TLE54 TBI10:TBI54 SRM10:SRM54 SHQ10:SHQ54 RXU10:RXU54 RNY10:RNY54 REC10:REC54 QUG10:QUG54 QKK10:QKK54 QAO10:QAO54 PQS10:PQS54 PGW10:PGW54 OXA10:OXA54 ONE10:ONE54 ODI10:ODI54 NTM10:NTM54 NJQ10:NJQ54 MZU10:MZU54 MPY10:MPY54 MGC10:MGC54 LWG10:LWG54 LMK10:LMK54 LCO10:LCO54 KSS10:KSS54 KIW10:KIW54 JZA10:JZA54 JPE10:JPE54 JFI10:JFI54 IVM10:IVM54 ILQ10:ILQ54 IBU10:IBU54 HRY10:HRY54 HIC10:HIC54 GYG10:GYG54 GOK10:GOK54 GEO10:GEO54 FUS10:FUS54 FKW10:FKW54 FBA10:FBA54 ERE10:ERE54 EHI10:EHI54 DXM10:DXM54 DNQ10:DNQ54 DDU10:DDU54 CTY10:CTY54 CKC10:CKC54 CAG10:CAG54 BQK10:BQK54 BGO10:BGO54 AWS10:AWS54 AMW10:AMW54 ADA10:ADA54" xr:uid="{00000000-0002-0000-0600-000000000000}">
      <formula1>"O,R,SI,MI"</formula1>
    </dataValidation>
    <dataValidation type="list" allowBlank="1" showInputMessage="1" showErrorMessage="1" sqref="WVV983090:WVV983094 WLZ983090:WLZ983094 JJ65586:JJ65590 TF65586:TF65590 ADB65586:ADB65590 AMX65586:AMX65590 AWT65586:AWT65590 BGP65586:BGP65590 BQL65586:BQL65590 CAH65586:CAH65590 CKD65586:CKD65590 CTZ65586:CTZ65590 DDV65586:DDV65590 DNR65586:DNR65590 DXN65586:DXN65590 EHJ65586:EHJ65590 ERF65586:ERF65590 FBB65586:FBB65590 FKX65586:FKX65590 FUT65586:FUT65590 GEP65586:GEP65590 GOL65586:GOL65590 GYH65586:GYH65590 HID65586:HID65590 HRZ65586:HRZ65590 IBV65586:IBV65590 ILR65586:ILR65590 IVN65586:IVN65590 JFJ65586:JFJ65590 JPF65586:JPF65590 JZB65586:JZB65590 KIX65586:KIX65590 KST65586:KST65590 LCP65586:LCP65590 LML65586:LML65590 LWH65586:LWH65590 MGD65586:MGD65590 MPZ65586:MPZ65590 MZV65586:MZV65590 NJR65586:NJR65590 NTN65586:NTN65590 ODJ65586:ODJ65590 ONF65586:ONF65590 OXB65586:OXB65590 PGX65586:PGX65590 PQT65586:PQT65590 QAP65586:QAP65590 QKL65586:QKL65590 QUH65586:QUH65590 RED65586:RED65590 RNZ65586:RNZ65590 RXV65586:RXV65590 SHR65586:SHR65590 SRN65586:SRN65590 TBJ65586:TBJ65590 TLF65586:TLF65590 TVB65586:TVB65590 UEX65586:UEX65590 UOT65586:UOT65590 UYP65586:UYP65590 VIL65586:VIL65590 VSH65586:VSH65590 WCD65586:WCD65590 WLZ65586:WLZ65590 WVV65586:WVV65590 JJ131122:JJ131126 TF131122:TF131126 ADB131122:ADB131126 AMX131122:AMX131126 AWT131122:AWT131126 BGP131122:BGP131126 BQL131122:BQL131126 CAH131122:CAH131126 CKD131122:CKD131126 CTZ131122:CTZ131126 DDV131122:DDV131126 DNR131122:DNR131126 DXN131122:DXN131126 EHJ131122:EHJ131126 ERF131122:ERF131126 FBB131122:FBB131126 FKX131122:FKX131126 FUT131122:FUT131126 GEP131122:GEP131126 GOL131122:GOL131126 GYH131122:GYH131126 HID131122:HID131126 HRZ131122:HRZ131126 IBV131122:IBV131126 ILR131122:ILR131126 IVN131122:IVN131126 JFJ131122:JFJ131126 JPF131122:JPF131126 JZB131122:JZB131126 KIX131122:KIX131126 KST131122:KST131126 LCP131122:LCP131126 LML131122:LML131126 LWH131122:LWH131126 MGD131122:MGD131126 MPZ131122:MPZ131126 MZV131122:MZV131126 NJR131122:NJR131126 NTN131122:NTN131126 ODJ131122:ODJ131126 ONF131122:ONF131126 OXB131122:OXB131126 PGX131122:PGX131126 PQT131122:PQT131126 QAP131122:QAP131126 QKL131122:QKL131126 QUH131122:QUH131126 RED131122:RED131126 RNZ131122:RNZ131126 RXV131122:RXV131126 SHR131122:SHR131126 SRN131122:SRN131126 TBJ131122:TBJ131126 TLF131122:TLF131126 TVB131122:TVB131126 UEX131122:UEX131126 UOT131122:UOT131126 UYP131122:UYP131126 VIL131122:VIL131126 VSH131122:VSH131126 WCD131122:WCD131126 WLZ131122:WLZ131126 WVV131122:WVV131126 JJ196658:JJ196662 TF196658:TF196662 ADB196658:ADB196662 AMX196658:AMX196662 AWT196658:AWT196662 BGP196658:BGP196662 BQL196658:BQL196662 CAH196658:CAH196662 CKD196658:CKD196662 CTZ196658:CTZ196662 DDV196658:DDV196662 DNR196658:DNR196662 DXN196658:DXN196662 EHJ196658:EHJ196662 ERF196658:ERF196662 FBB196658:FBB196662 FKX196658:FKX196662 FUT196658:FUT196662 GEP196658:GEP196662 GOL196658:GOL196662 GYH196658:GYH196662 HID196658:HID196662 HRZ196658:HRZ196662 IBV196658:IBV196662 ILR196658:ILR196662 IVN196658:IVN196662 JFJ196658:JFJ196662 JPF196658:JPF196662 JZB196658:JZB196662 KIX196658:KIX196662 KST196658:KST196662 LCP196658:LCP196662 LML196658:LML196662 LWH196658:LWH196662 MGD196658:MGD196662 MPZ196658:MPZ196662 MZV196658:MZV196662 NJR196658:NJR196662 NTN196658:NTN196662 ODJ196658:ODJ196662 ONF196658:ONF196662 OXB196658:OXB196662 PGX196658:PGX196662 PQT196658:PQT196662 QAP196658:QAP196662 QKL196658:QKL196662 QUH196658:QUH196662 RED196658:RED196662 RNZ196658:RNZ196662 RXV196658:RXV196662 SHR196658:SHR196662 SRN196658:SRN196662 TBJ196658:TBJ196662 TLF196658:TLF196662 TVB196658:TVB196662 UEX196658:UEX196662 UOT196658:UOT196662 UYP196658:UYP196662 VIL196658:VIL196662 VSH196658:VSH196662 WCD196658:WCD196662 WLZ196658:WLZ196662 WVV196658:WVV196662 JJ262194:JJ262198 TF262194:TF262198 ADB262194:ADB262198 AMX262194:AMX262198 AWT262194:AWT262198 BGP262194:BGP262198 BQL262194:BQL262198 CAH262194:CAH262198 CKD262194:CKD262198 CTZ262194:CTZ262198 DDV262194:DDV262198 DNR262194:DNR262198 DXN262194:DXN262198 EHJ262194:EHJ262198 ERF262194:ERF262198 FBB262194:FBB262198 FKX262194:FKX262198 FUT262194:FUT262198 GEP262194:GEP262198 GOL262194:GOL262198 GYH262194:GYH262198 HID262194:HID262198 HRZ262194:HRZ262198 IBV262194:IBV262198 ILR262194:ILR262198 IVN262194:IVN262198 JFJ262194:JFJ262198 JPF262194:JPF262198 JZB262194:JZB262198 KIX262194:KIX262198 KST262194:KST262198 LCP262194:LCP262198 LML262194:LML262198 LWH262194:LWH262198 MGD262194:MGD262198 MPZ262194:MPZ262198 MZV262194:MZV262198 NJR262194:NJR262198 NTN262194:NTN262198 ODJ262194:ODJ262198 ONF262194:ONF262198 OXB262194:OXB262198 PGX262194:PGX262198 PQT262194:PQT262198 QAP262194:QAP262198 QKL262194:QKL262198 QUH262194:QUH262198 RED262194:RED262198 RNZ262194:RNZ262198 RXV262194:RXV262198 SHR262194:SHR262198 SRN262194:SRN262198 TBJ262194:TBJ262198 TLF262194:TLF262198 TVB262194:TVB262198 UEX262194:UEX262198 UOT262194:UOT262198 UYP262194:UYP262198 VIL262194:VIL262198 VSH262194:VSH262198 WCD262194:WCD262198 WLZ262194:WLZ262198 WVV262194:WVV262198 JJ327730:JJ327734 TF327730:TF327734 ADB327730:ADB327734 AMX327730:AMX327734 AWT327730:AWT327734 BGP327730:BGP327734 BQL327730:BQL327734 CAH327730:CAH327734 CKD327730:CKD327734 CTZ327730:CTZ327734 DDV327730:DDV327734 DNR327730:DNR327734 DXN327730:DXN327734 EHJ327730:EHJ327734 ERF327730:ERF327734 FBB327730:FBB327734 FKX327730:FKX327734 FUT327730:FUT327734 GEP327730:GEP327734 GOL327730:GOL327734 GYH327730:GYH327734 HID327730:HID327734 HRZ327730:HRZ327734 IBV327730:IBV327734 ILR327730:ILR327734 IVN327730:IVN327734 JFJ327730:JFJ327734 JPF327730:JPF327734 JZB327730:JZB327734 KIX327730:KIX327734 KST327730:KST327734 LCP327730:LCP327734 LML327730:LML327734 LWH327730:LWH327734 MGD327730:MGD327734 MPZ327730:MPZ327734 MZV327730:MZV327734 NJR327730:NJR327734 NTN327730:NTN327734 ODJ327730:ODJ327734 ONF327730:ONF327734 OXB327730:OXB327734 PGX327730:PGX327734 PQT327730:PQT327734 QAP327730:QAP327734 QKL327730:QKL327734 QUH327730:QUH327734 RED327730:RED327734 RNZ327730:RNZ327734 RXV327730:RXV327734 SHR327730:SHR327734 SRN327730:SRN327734 TBJ327730:TBJ327734 TLF327730:TLF327734 TVB327730:TVB327734 UEX327730:UEX327734 UOT327730:UOT327734 UYP327730:UYP327734 VIL327730:VIL327734 VSH327730:VSH327734 WCD327730:WCD327734 WLZ327730:WLZ327734 WVV327730:WVV327734 JJ393266:JJ393270 TF393266:TF393270 ADB393266:ADB393270 AMX393266:AMX393270 AWT393266:AWT393270 BGP393266:BGP393270 BQL393266:BQL393270 CAH393266:CAH393270 CKD393266:CKD393270 CTZ393266:CTZ393270 DDV393266:DDV393270 DNR393266:DNR393270 DXN393266:DXN393270 EHJ393266:EHJ393270 ERF393266:ERF393270 FBB393266:FBB393270 FKX393266:FKX393270 FUT393266:FUT393270 GEP393266:GEP393270 GOL393266:GOL393270 GYH393266:GYH393270 HID393266:HID393270 HRZ393266:HRZ393270 IBV393266:IBV393270 ILR393266:ILR393270 IVN393266:IVN393270 JFJ393266:JFJ393270 JPF393266:JPF393270 JZB393266:JZB393270 KIX393266:KIX393270 KST393266:KST393270 LCP393266:LCP393270 LML393266:LML393270 LWH393266:LWH393270 MGD393266:MGD393270 MPZ393266:MPZ393270 MZV393266:MZV393270 NJR393266:NJR393270 NTN393266:NTN393270 ODJ393266:ODJ393270 ONF393266:ONF393270 OXB393266:OXB393270 PGX393266:PGX393270 PQT393266:PQT393270 QAP393266:QAP393270 QKL393266:QKL393270 QUH393266:QUH393270 RED393266:RED393270 RNZ393266:RNZ393270 RXV393266:RXV393270 SHR393266:SHR393270 SRN393266:SRN393270 TBJ393266:TBJ393270 TLF393266:TLF393270 TVB393266:TVB393270 UEX393266:UEX393270 UOT393266:UOT393270 UYP393266:UYP393270 VIL393266:VIL393270 VSH393266:VSH393270 WCD393266:WCD393270 WLZ393266:WLZ393270 WVV393266:WVV393270 JJ458802:JJ458806 TF458802:TF458806 ADB458802:ADB458806 AMX458802:AMX458806 AWT458802:AWT458806 BGP458802:BGP458806 BQL458802:BQL458806 CAH458802:CAH458806 CKD458802:CKD458806 CTZ458802:CTZ458806 DDV458802:DDV458806 DNR458802:DNR458806 DXN458802:DXN458806 EHJ458802:EHJ458806 ERF458802:ERF458806 FBB458802:FBB458806 FKX458802:FKX458806 FUT458802:FUT458806 GEP458802:GEP458806 GOL458802:GOL458806 GYH458802:GYH458806 HID458802:HID458806 HRZ458802:HRZ458806 IBV458802:IBV458806 ILR458802:ILR458806 IVN458802:IVN458806 JFJ458802:JFJ458806 JPF458802:JPF458806 JZB458802:JZB458806 KIX458802:KIX458806 KST458802:KST458806 LCP458802:LCP458806 LML458802:LML458806 LWH458802:LWH458806 MGD458802:MGD458806 MPZ458802:MPZ458806 MZV458802:MZV458806 NJR458802:NJR458806 NTN458802:NTN458806 ODJ458802:ODJ458806 ONF458802:ONF458806 OXB458802:OXB458806 PGX458802:PGX458806 PQT458802:PQT458806 QAP458802:QAP458806 QKL458802:QKL458806 QUH458802:QUH458806 RED458802:RED458806 RNZ458802:RNZ458806 RXV458802:RXV458806 SHR458802:SHR458806 SRN458802:SRN458806 TBJ458802:TBJ458806 TLF458802:TLF458806 TVB458802:TVB458806 UEX458802:UEX458806 UOT458802:UOT458806 UYP458802:UYP458806 VIL458802:VIL458806 VSH458802:VSH458806 WCD458802:WCD458806 WLZ458802:WLZ458806 WVV458802:WVV458806 JJ524338:JJ524342 TF524338:TF524342 ADB524338:ADB524342 AMX524338:AMX524342 AWT524338:AWT524342 BGP524338:BGP524342 BQL524338:BQL524342 CAH524338:CAH524342 CKD524338:CKD524342 CTZ524338:CTZ524342 DDV524338:DDV524342 DNR524338:DNR524342 DXN524338:DXN524342 EHJ524338:EHJ524342 ERF524338:ERF524342 FBB524338:FBB524342 FKX524338:FKX524342 FUT524338:FUT524342 GEP524338:GEP524342 GOL524338:GOL524342 GYH524338:GYH524342 HID524338:HID524342 HRZ524338:HRZ524342 IBV524338:IBV524342 ILR524338:ILR524342 IVN524338:IVN524342 JFJ524338:JFJ524342 JPF524338:JPF524342 JZB524338:JZB524342 KIX524338:KIX524342 KST524338:KST524342 LCP524338:LCP524342 LML524338:LML524342 LWH524338:LWH524342 MGD524338:MGD524342 MPZ524338:MPZ524342 MZV524338:MZV524342 NJR524338:NJR524342 NTN524338:NTN524342 ODJ524338:ODJ524342 ONF524338:ONF524342 OXB524338:OXB524342 PGX524338:PGX524342 PQT524338:PQT524342 QAP524338:QAP524342 QKL524338:QKL524342 QUH524338:QUH524342 RED524338:RED524342 RNZ524338:RNZ524342 RXV524338:RXV524342 SHR524338:SHR524342 SRN524338:SRN524342 TBJ524338:TBJ524342 TLF524338:TLF524342 TVB524338:TVB524342 UEX524338:UEX524342 UOT524338:UOT524342 UYP524338:UYP524342 VIL524338:VIL524342 VSH524338:VSH524342 WCD524338:WCD524342 WLZ524338:WLZ524342 WVV524338:WVV524342 JJ589874:JJ589878 TF589874:TF589878 ADB589874:ADB589878 AMX589874:AMX589878 AWT589874:AWT589878 BGP589874:BGP589878 BQL589874:BQL589878 CAH589874:CAH589878 CKD589874:CKD589878 CTZ589874:CTZ589878 DDV589874:DDV589878 DNR589874:DNR589878 DXN589874:DXN589878 EHJ589874:EHJ589878 ERF589874:ERF589878 FBB589874:FBB589878 FKX589874:FKX589878 FUT589874:FUT589878 GEP589874:GEP589878 GOL589874:GOL589878 GYH589874:GYH589878 HID589874:HID589878 HRZ589874:HRZ589878 IBV589874:IBV589878 ILR589874:ILR589878 IVN589874:IVN589878 JFJ589874:JFJ589878 JPF589874:JPF589878 JZB589874:JZB589878 KIX589874:KIX589878 KST589874:KST589878 LCP589874:LCP589878 LML589874:LML589878 LWH589874:LWH589878 MGD589874:MGD589878 MPZ589874:MPZ589878 MZV589874:MZV589878 NJR589874:NJR589878 NTN589874:NTN589878 ODJ589874:ODJ589878 ONF589874:ONF589878 OXB589874:OXB589878 PGX589874:PGX589878 PQT589874:PQT589878 QAP589874:QAP589878 QKL589874:QKL589878 QUH589874:QUH589878 RED589874:RED589878 RNZ589874:RNZ589878 RXV589874:RXV589878 SHR589874:SHR589878 SRN589874:SRN589878 TBJ589874:TBJ589878 TLF589874:TLF589878 TVB589874:TVB589878 UEX589874:UEX589878 UOT589874:UOT589878 UYP589874:UYP589878 VIL589874:VIL589878 VSH589874:VSH589878 WCD589874:WCD589878 WLZ589874:WLZ589878 WVV589874:WVV589878 JJ655410:JJ655414 TF655410:TF655414 ADB655410:ADB655414 AMX655410:AMX655414 AWT655410:AWT655414 BGP655410:BGP655414 BQL655410:BQL655414 CAH655410:CAH655414 CKD655410:CKD655414 CTZ655410:CTZ655414 DDV655410:DDV655414 DNR655410:DNR655414 DXN655410:DXN655414 EHJ655410:EHJ655414 ERF655410:ERF655414 FBB655410:FBB655414 FKX655410:FKX655414 FUT655410:FUT655414 GEP655410:GEP655414 GOL655410:GOL655414 GYH655410:GYH655414 HID655410:HID655414 HRZ655410:HRZ655414 IBV655410:IBV655414 ILR655410:ILR655414 IVN655410:IVN655414 JFJ655410:JFJ655414 JPF655410:JPF655414 JZB655410:JZB655414 KIX655410:KIX655414 KST655410:KST655414 LCP655410:LCP655414 LML655410:LML655414 LWH655410:LWH655414 MGD655410:MGD655414 MPZ655410:MPZ655414 MZV655410:MZV655414 NJR655410:NJR655414 NTN655410:NTN655414 ODJ655410:ODJ655414 ONF655410:ONF655414 OXB655410:OXB655414 PGX655410:PGX655414 PQT655410:PQT655414 QAP655410:QAP655414 QKL655410:QKL655414 QUH655410:QUH655414 RED655410:RED655414 RNZ655410:RNZ655414 RXV655410:RXV655414 SHR655410:SHR655414 SRN655410:SRN655414 TBJ655410:TBJ655414 TLF655410:TLF655414 TVB655410:TVB655414 UEX655410:UEX655414 UOT655410:UOT655414 UYP655410:UYP655414 VIL655410:VIL655414 VSH655410:VSH655414 WCD655410:WCD655414 WLZ655410:WLZ655414 WVV655410:WVV655414 JJ720946:JJ720950 TF720946:TF720950 ADB720946:ADB720950 AMX720946:AMX720950 AWT720946:AWT720950 BGP720946:BGP720950 BQL720946:BQL720950 CAH720946:CAH720950 CKD720946:CKD720950 CTZ720946:CTZ720950 DDV720946:DDV720950 DNR720946:DNR720950 DXN720946:DXN720950 EHJ720946:EHJ720950 ERF720946:ERF720950 FBB720946:FBB720950 FKX720946:FKX720950 FUT720946:FUT720950 GEP720946:GEP720950 GOL720946:GOL720950 GYH720946:GYH720950 HID720946:HID720950 HRZ720946:HRZ720950 IBV720946:IBV720950 ILR720946:ILR720950 IVN720946:IVN720950 JFJ720946:JFJ720950 JPF720946:JPF720950 JZB720946:JZB720950 KIX720946:KIX720950 KST720946:KST720950 LCP720946:LCP720950 LML720946:LML720950 LWH720946:LWH720950 MGD720946:MGD720950 MPZ720946:MPZ720950 MZV720946:MZV720950 NJR720946:NJR720950 NTN720946:NTN720950 ODJ720946:ODJ720950 ONF720946:ONF720950 OXB720946:OXB720950 PGX720946:PGX720950 PQT720946:PQT720950 QAP720946:QAP720950 QKL720946:QKL720950 QUH720946:QUH720950 RED720946:RED720950 RNZ720946:RNZ720950 RXV720946:RXV720950 SHR720946:SHR720950 SRN720946:SRN720950 TBJ720946:TBJ720950 TLF720946:TLF720950 TVB720946:TVB720950 UEX720946:UEX720950 UOT720946:UOT720950 UYP720946:UYP720950 VIL720946:VIL720950 VSH720946:VSH720950 WCD720946:WCD720950 WLZ720946:WLZ720950 WVV720946:WVV720950 JJ786482:JJ786486 TF786482:TF786486 ADB786482:ADB786486 AMX786482:AMX786486 AWT786482:AWT786486 BGP786482:BGP786486 BQL786482:BQL786486 CAH786482:CAH786486 CKD786482:CKD786486 CTZ786482:CTZ786486 DDV786482:DDV786486 DNR786482:DNR786486 DXN786482:DXN786486 EHJ786482:EHJ786486 ERF786482:ERF786486 FBB786482:FBB786486 FKX786482:FKX786486 FUT786482:FUT786486 GEP786482:GEP786486 GOL786482:GOL786486 GYH786482:GYH786486 HID786482:HID786486 HRZ786482:HRZ786486 IBV786482:IBV786486 ILR786482:ILR786486 IVN786482:IVN786486 JFJ786482:JFJ786486 JPF786482:JPF786486 JZB786482:JZB786486 KIX786482:KIX786486 KST786482:KST786486 LCP786482:LCP786486 LML786482:LML786486 LWH786482:LWH786486 MGD786482:MGD786486 MPZ786482:MPZ786486 MZV786482:MZV786486 NJR786482:NJR786486 NTN786482:NTN786486 ODJ786482:ODJ786486 ONF786482:ONF786486 OXB786482:OXB786486 PGX786482:PGX786486 PQT786482:PQT786486 QAP786482:QAP786486 QKL786482:QKL786486 QUH786482:QUH786486 RED786482:RED786486 RNZ786482:RNZ786486 RXV786482:RXV786486 SHR786482:SHR786486 SRN786482:SRN786486 TBJ786482:TBJ786486 TLF786482:TLF786486 TVB786482:TVB786486 UEX786482:UEX786486 UOT786482:UOT786486 UYP786482:UYP786486 VIL786482:VIL786486 VSH786482:VSH786486 WCD786482:WCD786486 WLZ786482:WLZ786486 WVV786482:WVV786486 JJ852018:JJ852022 TF852018:TF852022 ADB852018:ADB852022 AMX852018:AMX852022 AWT852018:AWT852022 BGP852018:BGP852022 BQL852018:BQL852022 CAH852018:CAH852022 CKD852018:CKD852022 CTZ852018:CTZ852022 DDV852018:DDV852022 DNR852018:DNR852022 DXN852018:DXN852022 EHJ852018:EHJ852022 ERF852018:ERF852022 FBB852018:FBB852022 FKX852018:FKX852022 FUT852018:FUT852022 GEP852018:GEP852022 GOL852018:GOL852022 GYH852018:GYH852022 HID852018:HID852022 HRZ852018:HRZ852022 IBV852018:IBV852022 ILR852018:ILR852022 IVN852018:IVN852022 JFJ852018:JFJ852022 JPF852018:JPF852022 JZB852018:JZB852022 KIX852018:KIX852022 KST852018:KST852022 LCP852018:LCP852022 LML852018:LML852022 LWH852018:LWH852022 MGD852018:MGD852022 MPZ852018:MPZ852022 MZV852018:MZV852022 NJR852018:NJR852022 NTN852018:NTN852022 ODJ852018:ODJ852022 ONF852018:ONF852022 OXB852018:OXB852022 PGX852018:PGX852022 PQT852018:PQT852022 QAP852018:QAP852022 QKL852018:QKL852022 QUH852018:QUH852022 RED852018:RED852022 RNZ852018:RNZ852022 RXV852018:RXV852022 SHR852018:SHR852022 SRN852018:SRN852022 TBJ852018:TBJ852022 TLF852018:TLF852022 TVB852018:TVB852022 UEX852018:UEX852022 UOT852018:UOT852022 UYP852018:UYP852022 VIL852018:VIL852022 VSH852018:VSH852022 WCD852018:WCD852022 WLZ852018:WLZ852022 WVV852018:WVV852022 JJ917554:JJ917558 TF917554:TF917558 ADB917554:ADB917558 AMX917554:AMX917558 AWT917554:AWT917558 BGP917554:BGP917558 BQL917554:BQL917558 CAH917554:CAH917558 CKD917554:CKD917558 CTZ917554:CTZ917558 DDV917554:DDV917558 DNR917554:DNR917558 DXN917554:DXN917558 EHJ917554:EHJ917558 ERF917554:ERF917558 FBB917554:FBB917558 FKX917554:FKX917558 FUT917554:FUT917558 GEP917554:GEP917558 GOL917554:GOL917558 GYH917554:GYH917558 HID917554:HID917558 HRZ917554:HRZ917558 IBV917554:IBV917558 ILR917554:ILR917558 IVN917554:IVN917558 JFJ917554:JFJ917558 JPF917554:JPF917558 JZB917554:JZB917558 KIX917554:KIX917558 KST917554:KST917558 LCP917554:LCP917558 LML917554:LML917558 LWH917554:LWH917558 MGD917554:MGD917558 MPZ917554:MPZ917558 MZV917554:MZV917558 NJR917554:NJR917558 NTN917554:NTN917558 ODJ917554:ODJ917558 ONF917554:ONF917558 OXB917554:OXB917558 PGX917554:PGX917558 PQT917554:PQT917558 QAP917554:QAP917558 QKL917554:QKL917558 QUH917554:QUH917558 RED917554:RED917558 RNZ917554:RNZ917558 RXV917554:RXV917558 SHR917554:SHR917558 SRN917554:SRN917558 TBJ917554:TBJ917558 TLF917554:TLF917558 TVB917554:TVB917558 UEX917554:UEX917558 UOT917554:UOT917558 UYP917554:UYP917558 VIL917554:VIL917558 VSH917554:VSH917558 WCD917554:WCD917558 WLZ917554:WLZ917558 WVV917554:WVV917558 JJ983090:JJ983094 TF983090:TF983094 ADB983090:ADB983094 AMX983090:AMX983094 AWT983090:AWT983094 BGP983090:BGP983094 BQL983090:BQL983094 CAH983090:CAH983094 CKD983090:CKD983094 CTZ983090:CTZ983094 DDV983090:DDV983094 DNR983090:DNR983094 DXN983090:DXN983094 EHJ983090:EHJ983094 ERF983090:ERF983094 FBB983090:FBB983094 FKX983090:FKX983094 FUT983090:FUT983094 GEP983090:GEP983094 GOL983090:GOL983094 GYH983090:GYH983094 HID983090:HID983094 HRZ983090:HRZ983094 IBV983090:IBV983094 ILR983090:ILR983094 IVN983090:IVN983094 JFJ983090:JFJ983094 JPF983090:JPF983094 JZB983090:JZB983094 KIX983090:KIX983094 KST983090:KST983094 LCP983090:LCP983094 LML983090:LML983094 LWH983090:LWH983094 MGD983090:MGD983094 MPZ983090:MPZ983094 MZV983090:MZV983094 NJR983090:NJR983094 NTN983090:NTN983094 ODJ983090:ODJ983094 ONF983090:ONF983094 OXB983090:OXB983094 PGX983090:PGX983094 PQT983090:PQT983094 QAP983090:QAP983094 QKL983090:QKL983094 QUH983090:QUH983094 RED983090:RED983094 RNZ983090:RNZ983094 RXV983090:RXV983094 SHR983090:SHR983094 SRN983090:SRN983094 TBJ983090:TBJ983094 TLF983090:TLF983094 TVB983090:TVB983094 UEX983090:UEX983094 UOT983090:UOT983094 UYP983090:UYP983094 VIL983090:VIL983094 VSH983090:VSH983094 WCD983090:WCD983094 TF10:TF54 JJ10:JJ54 WVV10:WVV54 WLZ10:WLZ54 WCD10:WCD54 VSH10:VSH54 VIL10:VIL54 UYP10:UYP54 UOT10:UOT54 UEX10:UEX54 TVB10:TVB54 TLF10:TLF54 TBJ10:TBJ54 SRN10:SRN54 SHR10:SHR54 RXV10:RXV54 RNZ10:RNZ54 RED10:RED54 QUH10:QUH54 QKL10:QKL54 QAP10:QAP54 PQT10:PQT54 PGX10:PGX54 OXB10:OXB54 ONF10:ONF54 ODJ10:ODJ54 NTN10:NTN54 NJR10:NJR54 MZV10:MZV54 MPZ10:MPZ54 MGD10:MGD54 LWH10:LWH54 LML10:LML54 LCP10:LCP54 KST10:KST54 KIX10:KIX54 JZB10:JZB54 JPF10:JPF54 JFJ10:JFJ54 IVN10:IVN54 ILR10:ILR54 IBV10:IBV54 HRZ10:HRZ54 HID10:HID54 GYH10:GYH54 GOL10:GOL54 GEP10:GEP54 FUT10:FUT54 FKX10:FKX54 FBB10:FBB54 ERF10:ERF54 EHJ10:EHJ54 DXN10:DXN54 DNR10:DNR54 DDV10:DDV54 CTZ10:CTZ54 CKD10:CKD54 CAH10:CAH54 BQL10:BQL54 BGP10:BGP54 AWT10:AWT54 AMX10:AMX54 ADB10:ADB54" xr:uid="{00000000-0002-0000-0600-000001000000}">
      <formula1>"N/A,No,Yes Partially,Yes"</formula1>
    </dataValidation>
    <dataValidation type="list" allowBlank="1" showInputMessage="1" showErrorMessage="1" sqref="I10:J54" xr:uid="{F1C7E6C8-2D46-4221-97DA-425A67E2750A}">
      <formula1>"Yes, No"</formula1>
    </dataValidation>
    <dataValidation type="list" allowBlank="1" showInputMessage="1" showErrorMessage="1" sqref="K10:N54" xr:uid="{2BF57A59-50B4-441D-8800-CAA415BB2429}">
      <formula1>"95% - 100%, Below 95%"</formula1>
    </dataValidation>
  </dataValidations>
  <pageMargins left="0.75" right="0.75" top="1" bottom="1" header="0.5" footer="0.5"/>
  <pageSetup paperSize="9" scale="7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9D005-54D2-4194-93EA-4A8E14D67745}">
  <dimension ref="A1:G102"/>
  <sheetViews>
    <sheetView showGridLines="0" zoomScaleNormal="100" workbookViewId="0">
      <pane ySplit="7" topLeftCell="A8" activePane="bottomLeft" state="frozen"/>
      <selection pane="bottomLeft" activeCell="E11" sqref="E11"/>
    </sheetView>
  </sheetViews>
  <sheetFormatPr defaultColWidth="0" defaultRowHeight="14.5" zeroHeight="1" x14ac:dyDescent="0.35"/>
  <cols>
    <col min="1" max="1" width="6.54296875" style="209" customWidth="1"/>
    <col min="2" max="2" width="25.6328125" style="209" bestFit="1" customWidth="1"/>
    <col min="3" max="3" width="20.08984375" style="209" customWidth="1"/>
    <col min="4" max="4" width="16.453125" style="209" customWidth="1"/>
    <col min="5" max="6" width="13.36328125" style="209" customWidth="1"/>
    <col min="7" max="7" width="0.453125" style="168" customWidth="1"/>
    <col min="8" max="16384" width="9.08984375" style="168" hidden="1"/>
  </cols>
  <sheetData>
    <row r="1" spans="1:6" s="207" customFormat="1" ht="17.5" x14ac:dyDescent="0.35">
      <c r="A1" s="205" t="s">
        <v>206</v>
      </c>
      <c r="B1" s="206"/>
      <c r="C1" s="206"/>
      <c r="D1" s="206"/>
      <c r="E1" s="206"/>
      <c r="F1" s="206"/>
    </row>
    <row r="2" spans="1:6" x14ac:dyDescent="0.35">
      <c r="A2" s="208" t="s">
        <v>68</v>
      </c>
      <c r="C2" s="210"/>
      <c r="E2" s="208" t="s">
        <v>69</v>
      </c>
      <c r="F2" s="210"/>
    </row>
    <row r="3" spans="1:6" x14ac:dyDescent="0.35">
      <c r="A3" s="208" t="s">
        <v>70</v>
      </c>
      <c r="C3" s="210"/>
      <c r="E3" s="208" t="s">
        <v>71</v>
      </c>
      <c r="F3" s="210"/>
    </row>
    <row r="4" spans="1:6" x14ac:dyDescent="0.35">
      <c r="A4" s="208" t="s">
        <v>72</v>
      </c>
      <c r="C4" s="210"/>
      <c r="E4" s="208" t="s">
        <v>73</v>
      </c>
      <c r="F4" s="221">
        <f>SUM(C101:F101)/4</f>
        <v>0</v>
      </c>
    </row>
    <row r="5" spans="1:6" x14ac:dyDescent="0.35">
      <c r="A5" s="208" t="s">
        <v>74</v>
      </c>
      <c r="C5" s="222" t="str">
        <f>IFERROR(F4/C4,"")</f>
        <v/>
      </c>
      <c r="E5" s="211"/>
      <c r="F5" s="212"/>
    </row>
    <row r="6" spans="1:6" x14ac:dyDescent="0.35"/>
    <row r="7" spans="1:6" ht="61.25" customHeight="1" x14ac:dyDescent="0.35">
      <c r="A7" s="93" t="s">
        <v>75</v>
      </c>
      <c r="B7" s="138" t="s">
        <v>76</v>
      </c>
      <c r="C7" s="135" t="s">
        <v>158</v>
      </c>
      <c r="D7" s="135" t="s">
        <v>159</v>
      </c>
      <c r="E7" s="135" t="s">
        <v>160</v>
      </c>
      <c r="F7" s="136" t="s">
        <v>161</v>
      </c>
    </row>
    <row r="8" spans="1:6" ht="18" customHeight="1" x14ac:dyDescent="0.35">
      <c r="A8" s="213"/>
      <c r="B8" s="214"/>
      <c r="C8" s="214"/>
      <c r="D8" s="214"/>
      <c r="E8" s="214"/>
      <c r="F8" s="215"/>
    </row>
    <row r="9" spans="1:6" ht="18" customHeight="1" x14ac:dyDescent="0.35">
      <c r="A9" s="213"/>
      <c r="B9" s="214"/>
      <c r="C9" s="214"/>
      <c r="D9" s="214"/>
      <c r="E9" s="214"/>
      <c r="F9" s="215"/>
    </row>
    <row r="10" spans="1:6" ht="18" customHeight="1" x14ac:dyDescent="0.35">
      <c r="A10" s="213"/>
      <c r="B10" s="214"/>
      <c r="C10" s="214"/>
      <c r="D10" s="214"/>
      <c r="E10" s="214"/>
      <c r="F10" s="215"/>
    </row>
    <row r="11" spans="1:6" ht="18" customHeight="1" x14ac:dyDescent="0.35">
      <c r="A11" s="213"/>
      <c r="B11" s="214"/>
      <c r="C11" s="214"/>
      <c r="D11" s="214"/>
      <c r="E11" s="214"/>
      <c r="F11" s="215"/>
    </row>
    <row r="12" spans="1:6" ht="18" customHeight="1" x14ac:dyDescent="0.35">
      <c r="A12" s="213"/>
      <c r="B12" s="214"/>
      <c r="C12" s="214"/>
      <c r="D12" s="214"/>
      <c r="E12" s="214"/>
      <c r="F12" s="215"/>
    </row>
    <row r="13" spans="1:6" ht="18" customHeight="1" x14ac:dyDescent="0.35">
      <c r="A13" s="213"/>
      <c r="B13" s="214"/>
      <c r="C13" s="214"/>
      <c r="D13" s="214"/>
      <c r="E13" s="214"/>
      <c r="F13" s="215"/>
    </row>
    <row r="14" spans="1:6" ht="18" customHeight="1" x14ac:dyDescent="0.35">
      <c r="A14" s="213"/>
      <c r="B14" s="214"/>
      <c r="C14" s="214"/>
      <c r="D14" s="214"/>
      <c r="E14" s="214"/>
      <c r="F14" s="215"/>
    </row>
    <row r="15" spans="1:6" ht="18" customHeight="1" x14ac:dyDescent="0.35">
      <c r="A15" s="213"/>
      <c r="B15" s="214"/>
      <c r="C15" s="214"/>
      <c r="D15" s="214"/>
      <c r="E15" s="214"/>
      <c r="F15" s="215"/>
    </row>
    <row r="16" spans="1:6" ht="18" customHeight="1" x14ac:dyDescent="0.35">
      <c r="A16" s="213"/>
      <c r="B16" s="214"/>
      <c r="C16" s="214"/>
      <c r="D16" s="214"/>
      <c r="E16" s="214"/>
      <c r="F16" s="215"/>
    </row>
    <row r="17" spans="1:6" ht="18" customHeight="1" x14ac:dyDescent="0.35">
      <c r="A17" s="213"/>
      <c r="B17" s="214"/>
      <c r="C17" s="214"/>
      <c r="D17" s="214"/>
      <c r="E17" s="214"/>
      <c r="F17" s="215"/>
    </row>
    <row r="18" spans="1:6" ht="18" customHeight="1" x14ac:dyDescent="0.35">
      <c r="A18" s="213"/>
      <c r="B18" s="214"/>
      <c r="C18" s="214"/>
      <c r="D18" s="214"/>
      <c r="E18" s="214"/>
      <c r="F18" s="215"/>
    </row>
    <row r="19" spans="1:6" ht="18" customHeight="1" x14ac:dyDescent="0.35">
      <c r="A19" s="213"/>
      <c r="B19" s="214"/>
      <c r="C19" s="214"/>
      <c r="D19" s="214"/>
      <c r="E19" s="214"/>
      <c r="F19" s="215"/>
    </row>
    <row r="20" spans="1:6" ht="18" customHeight="1" x14ac:dyDescent="0.35">
      <c r="A20" s="213"/>
      <c r="B20" s="214"/>
      <c r="C20" s="214"/>
      <c r="D20" s="214"/>
      <c r="E20" s="214"/>
      <c r="F20" s="215"/>
    </row>
    <row r="21" spans="1:6" ht="18" customHeight="1" x14ac:dyDescent="0.35">
      <c r="A21" s="213"/>
      <c r="B21" s="214"/>
      <c r="C21" s="214"/>
      <c r="D21" s="214"/>
      <c r="E21" s="214"/>
      <c r="F21" s="215"/>
    </row>
    <row r="22" spans="1:6" ht="18" customHeight="1" x14ac:dyDescent="0.35">
      <c r="A22" s="213"/>
      <c r="B22" s="214"/>
      <c r="C22" s="214"/>
      <c r="D22" s="214"/>
      <c r="E22" s="214"/>
      <c r="F22" s="215"/>
    </row>
    <row r="23" spans="1:6" ht="18" customHeight="1" x14ac:dyDescent="0.35">
      <c r="A23" s="213"/>
      <c r="B23" s="214"/>
      <c r="C23" s="214"/>
      <c r="D23" s="214"/>
      <c r="E23" s="214"/>
      <c r="F23" s="215"/>
    </row>
    <row r="24" spans="1:6" ht="18" customHeight="1" x14ac:dyDescent="0.35">
      <c r="A24" s="213"/>
      <c r="B24" s="214"/>
      <c r="C24" s="214"/>
      <c r="D24" s="214"/>
      <c r="E24" s="214"/>
      <c r="F24" s="215"/>
    </row>
    <row r="25" spans="1:6" ht="18" customHeight="1" x14ac:dyDescent="0.35">
      <c r="A25" s="213"/>
      <c r="B25" s="214"/>
      <c r="C25" s="214"/>
      <c r="D25" s="214"/>
      <c r="E25" s="214"/>
      <c r="F25" s="215"/>
    </row>
    <row r="26" spans="1:6" ht="18" customHeight="1" x14ac:dyDescent="0.35">
      <c r="A26" s="213"/>
      <c r="B26" s="214"/>
      <c r="C26" s="214"/>
      <c r="D26" s="214"/>
      <c r="E26" s="214"/>
      <c r="F26" s="215"/>
    </row>
    <row r="27" spans="1:6" ht="18" customHeight="1" x14ac:dyDescent="0.35">
      <c r="A27" s="213"/>
      <c r="B27" s="214"/>
      <c r="C27" s="214"/>
      <c r="D27" s="214"/>
      <c r="E27" s="214"/>
      <c r="F27" s="215"/>
    </row>
    <row r="28" spans="1:6" ht="18" customHeight="1" x14ac:dyDescent="0.35">
      <c r="A28" s="213"/>
      <c r="B28" s="214"/>
      <c r="C28" s="214"/>
      <c r="D28" s="214"/>
      <c r="E28" s="214"/>
      <c r="F28" s="215"/>
    </row>
    <row r="29" spans="1:6" ht="18" customHeight="1" x14ac:dyDescent="0.35">
      <c r="A29" s="213"/>
      <c r="B29" s="214"/>
      <c r="C29" s="214"/>
      <c r="D29" s="214"/>
      <c r="E29" s="214"/>
      <c r="F29" s="215"/>
    </row>
    <row r="30" spans="1:6" ht="18" customHeight="1" x14ac:dyDescent="0.35">
      <c r="A30" s="213"/>
      <c r="B30" s="214"/>
      <c r="C30" s="214"/>
      <c r="D30" s="214"/>
      <c r="E30" s="214"/>
      <c r="F30" s="215"/>
    </row>
    <row r="31" spans="1:6" ht="18" customHeight="1" x14ac:dyDescent="0.35">
      <c r="A31" s="213"/>
      <c r="B31" s="214"/>
      <c r="C31" s="214"/>
      <c r="D31" s="214"/>
      <c r="E31" s="214"/>
      <c r="F31" s="215"/>
    </row>
    <row r="32" spans="1:6" ht="18" customHeight="1" x14ac:dyDescent="0.35">
      <c r="A32" s="213"/>
      <c r="B32" s="214"/>
      <c r="C32" s="214"/>
      <c r="D32" s="214"/>
      <c r="E32" s="214"/>
      <c r="F32" s="215"/>
    </row>
    <row r="33" spans="1:6" ht="18" customHeight="1" x14ac:dyDescent="0.35">
      <c r="A33" s="213"/>
      <c r="B33" s="214"/>
      <c r="C33" s="214"/>
      <c r="D33" s="214"/>
      <c r="E33" s="214"/>
      <c r="F33" s="215"/>
    </row>
    <row r="34" spans="1:6" ht="18" customHeight="1" x14ac:dyDescent="0.35">
      <c r="A34" s="213"/>
      <c r="B34" s="214"/>
      <c r="C34" s="214"/>
      <c r="D34" s="214"/>
      <c r="E34" s="214"/>
      <c r="F34" s="215"/>
    </row>
    <row r="35" spans="1:6" ht="18" customHeight="1" x14ac:dyDescent="0.35">
      <c r="A35" s="213"/>
      <c r="B35" s="214"/>
      <c r="C35" s="214"/>
      <c r="D35" s="214"/>
      <c r="E35" s="214"/>
      <c r="F35" s="215"/>
    </row>
    <row r="36" spans="1:6" ht="18" customHeight="1" x14ac:dyDescent="0.35">
      <c r="A36" s="213"/>
      <c r="B36" s="214"/>
      <c r="C36" s="214"/>
      <c r="D36" s="214"/>
      <c r="E36" s="214"/>
      <c r="F36" s="215"/>
    </row>
    <row r="37" spans="1:6" ht="18" customHeight="1" x14ac:dyDescent="0.35">
      <c r="A37" s="213"/>
      <c r="B37" s="214"/>
      <c r="C37" s="214"/>
      <c r="D37" s="214"/>
      <c r="E37" s="214"/>
      <c r="F37" s="215"/>
    </row>
    <row r="38" spans="1:6" ht="18" customHeight="1" x14ac:dyDescent="0.35">
      <c r="A38" s="213"/>
      <c r="B38" s="214"/>
      <c r="C38" s="214"/>
      <c r="D38" s="214"/>
      <c r="E38" s="214"/>
      <c r="F38" s="215"/>
    </row>
    <row r="39" spans="1:6" ht="18" customHeight="1" x14ac:dyDescent="0.35">
      <c r="A39" s="213"/>
      <c r="B39" s="214"/>
      <c r="C39" s="214"/>
      <c r="D39" s="214"/>
      <c r="E39" s="214"/>
      <c r="F39" s="215"/>
    </row>
    <row r="40" spans="1:6" ht="18" customHeight="1" x14ac:dyDescent="0.35">
      <c r="A40" s="213"/>
      <c r="B40" s="214"/>
      <c r="C40" s="214"/>
      <c r="D40" s="214"/>
      <c r="E40" s="214"/>
      <c r="F40" s="215"/>
    </row>
    <row r="41" spans="1:6" ht="18" customHeight="1" x14ac:dyDescent="0.35">
      <c r="A41" s="213"/>
      <c r="B41" s="214"/>
      <c r="C41" s="214"/>
      <c r="D41" s="214"/>
      <c r="E41" s="214"/>
      <c r="F41" s="215"/>
    </row>
    <row r="42" spans="1:6" ht="18" customHeight="1" x14ac:dyDescent="0.35">
      <c r="A42" s="213"/>
      <c r="B42" s="214"/>
      <c r="C42" s="214"/>
      <c r="D42" s="214"/>
      <c r="E42" s="214"/>
      <c r="F42" s="215"/>
    </row>
    <row r="43" spans="1:6" ht="18" customHeight="1" x14ac:dyDescent="0.35">
      <c r="A43" s="213"/>
      <c r="B43" s="214"/>
      <c r="C43" s="214"/>
      <c r="D43" s="214"/>
      <c r="E43" s="214"/>
      <c r="F43" s="215"/>
    </row>
    <row r="44" spans="1:6" ht="18" customHeight="1" x14ac:dyDescent="0.35">
      <c r="A44" s="213"/>
      <c r="B44" s="214"/>
      <c r="C44" s="214"/>
      <c r="D44" s="214"/>
      <c r="E44" s="214"/>
      <c r="F44" s="215"/>
    </row>
    <row r="45" spans="1:6" ht="18" customHeight="1" x14ac:dyDescent="0.35">
      <c r="A45" s="213"/>
      <c r="B45" s="214"/>
      <c r="C45" s="214"/>
      <c r="D45" s="214"/>
      <c r="E45" s="214"/>
      <c r="F45" s="215"/>
    </row>
    <row r="46" spans="1:6" ht="18" customHeight="1" x14ac:dyDescent="0.35">
      <c r="A46" s="213"/>
      <c r="B46" s="214"/>
      <c r="C46" s="214"/>
      <c r="D46" s="214"/>
      <c r="E46" s="214"/>
      <c r="F46" s="215"/>
    </row>
    <row r="47" spans="1:6" ht="18" customHeight="1" x14ac:dyDescent="0.35">
      <c r="A47" s="213"/>
      <c r="B47" s="214"/>
      <c r="C47" s="214"/>
      <c r="D47" s="214"/>
      <c r="E47" s="214"/>
      <c r="F47" s="215"/>
    </row>
    <row r="48" spans="1:6" ht="18" customHeight="1" x14ac:dyDescent="0.35">
      <c r="A48" s="213"/>
      <c r="B48" s="214"/>
      <c r="C48" s="214"/>
      <c r="D48" s="214"/>
      <c r="E48" s="214"/>
      <c r="F48" s="215"/>
    </row>
    <row r="49" spans="1:6" ht="18" customHeight="1" x14ac:dyDescent="0.35">
      <c r="A49" s="213"/>
      <c r="B49" s="214"/>
      <c r="C49" s="214"/>
      <c r="D49" s="214"/>
      <c r="E49" s="214"/>
      <c r="F49" s="215"/>
    </row>
    <row r="50" spans="1:6" ht="18" customHeight="1" x14ac:dyDescent="0.35">
      <c r="A50" s="213"/>
      <c r="B50" s="214"/>
      <c r="C50" s="214"/>
      <c r="D50" s="214"/>
      <c r="E50" s="214"/>
      <c r="F50" s="215"/>
    </row>
    <row r="51" spans="1:6" ht="18" customHeight="1" x14ac:dyDescent="0.35">
      <c r="A51" s="213"/>
      <c r="B51" s="214"/>
      <c r="C51" s="214"/>
      <c r="D51" s="214"/>
      <c r="E51" s="214"/>
      <c r="F51" s="215"/>
    </row>
    <row r="52" spans="1:6" ht="18" customHeight="1" x14ac:dyDescent="0.35">
      <c r="A52" s="213"/>
      <c r="B52" s="214"/>
      <c r="C52" s="214"/>
      <c r="D52" s="214"/>
      <c r="E52" s="214"/>
      <c r="F52" s="215"/>
    </row>
    <row r="53" spans="1:6" ht="18" customHeight="1" x14ac:dyDescent="0.35">
      <c r="A53" s="213"/>
      <c r="B53" s="214"/>
      <c r="C53" s="214"/>
      <c r="D53" s="214"/>
      <c r="E53" s="214"/>
      <c r="F53" s="215"/>
    </row>
    <row r="54" spans="1:6" ht="18" customHeight="1" x14ac:dyDescent="0.35">
      <c r="A54" s="213"/>
      <c r="B54" s="214"/>
      <c r="C54" s="214"/>
      <c r="D54" s="214"/>
      <c r="E54" s="214"/>
      <c r="F54" s="215"/>
    </row>
    <row r="55" spans="1:6" ht="18" customHeight="1" x14ac:dyDescent="0.35">
      <c r="A55" s="213"/>
      <c r="B55" s="214"/>
      <c r="C55" s="214"/>
      <c r="D55" s="214"/>
      <c r="E55" s="214"/>
      <c r="F55" s="215"/>
    </row>
    <row r="56" spans="1:6" ht="18" customHeight="1" x14ac:dyDescent="0.35">
      <c r="A56" s="213"/>
      <c r="B56" s="214"/>
      <c r="C56" s="214"/>
      <c r="D56" s="214"/>
      <c r="E56" s="214"/>
      <c r="F56" s="215"/>
    </row>
    <row r="57" spans="1:6" ht="18" customHeight="1" x14ac:dyDescent="0.35">
      <c r="A57" s="213"/>
      <c r="B57" s="214"/>
      <c r="C57" s="214"/>
      <c r="D57" s="214"/>
      <c r="E57" s="214"/>
      <c r="F57" s="215"/>
    </row>
    <row r="58" spans="1:6" ht="18" customHeight="1" x14ac:dyDescent="0.35">
      <c r="A58" s="213"/>
      <c r="B58" s="214"/>
      <c r="C58" s="214"/>
      <c r="D58" s="214"/>
      <c r="E58" s="214"/>
      <c r="F58" s="215"/>
    </row>
    <row r="59" spans="1:6" ht="18" customHeight="1" x14ac:dyDescent="0.35">
      <c r="A59" s="213"/>
      <c r="B59" s="214"/>
      <c r="C59" s="214"/>
      <c r="D59" s="214"/>
      <c r="E59" s="214"/>
      <c r="F59" s="215"/>
    </row>
    <row r="60" spans="1:6" ht="18" customHeight="1" x14ac:dyDescent="0.35">
      <c r="A60" s="213"/>
      <c r="B60" s="214"/>
      <c r="C60" s="214"/>
      <c r="D60" s="214"/>
      <c r="E60" s="214"/>
      <c r="F60" s="215"/>
    </row>
    <row r="61" spans="1:6" ht="18" customHeight="1" x14ac:dyDescent="0.35">
      <c r="A61" s="213"/>
      <c r="B61" s="214"/>
      <c r="C61" s="214"/>
      <c r="D61" s="214"/>
      <c r="E61" s="214"/>
      <c r="F61" s="215"/>
    </row>
    <row r="62" spans="1:6" ht="18" customHeight="1" x14ac:dyDescent="0.35">
      <c r="A62" s="213"/>
      <c r="B62" s="214"/>
      <c r="C62" s="214"/>
      <c r="D62" s="214"/>
      <c r="E62" s="214"/>
      <c r="F62" s="215"/>
    </row>
    <row r="63" spans="1:6" ht="18" customHeight="1" x14ac:dyDescent="0.35">
      <c r="A63" s="213"/>
      <c r="B63" s="214"/>
      <c r="C63" s="214"/>
      <c r="D63" s="214"/>
      <c r="E63" s="214"/>
      <c r="F63" s="215"/>
    </row>
    <row r="64" spans="1:6" ht="18" customHeight="1" x14ac:dyDescent="0.35">
      <c r="A64" s="213"/>
      <c r="B64" s="214"/>
      <c r="C64" s="214"/>
      <c r="D64" s="214"/>
      <c r="E64" s="214"/>
      <c r="F64" s="215"/>
    </row>
    <row r="65" spans="1:6" ht="18" customHeight="1" x14ac:dyDescent="0.35">
      <c r="A65" s="213"/>
      <c r="B65" s="214"/>
      <c r="C65" s="214"/>
      <c r="D65" s="214"/>
      <c r="E65" s="214"/>
      <c r="F65" s="215"/>
    </row>
    <row r="66" spans="1:6" ht="18" customHeight="1" x14ac:dyDescent="0.35">
      <c r="A66" s="213"/>
      <c r="B66" s="214"/>
      <c r="C66" s="214"/>
      <c r="D66" s="214"/>
      <c r="E66" s="214"/>
      <c r="F66" s="215"/>
    </row>
    <row r="67" spans="1:6" ht="18" customHeight="1" x14ac:dyDescent="0.35">
      <c r="A67" s="213"/>
      <c r="B67" s="214"/>
      <c r="C67" s="214"/>
      <c r="D67" s="214"/>
      <c r="E67" s="214"/>
      <c r="F67" s="215"/>
    </row>
    <row r="68" spans="1:6" ht="18" customHeight="1" x14ac:dyDescent="0.35">
      <c r="A68" s="213"/>
      <c r="B68" s="214"/>
      <c r="C68" s="214"/>
      <c r="D68" s="214"/>
      <c r="E68" s="214"/>
      <c r="F68" s="215"/>
    </row>
    <row r="69" spans="1:6" ht="18" customHeight="1" x14ac:dyDescent="0.35">
      <c r="A69" s="213"/>
      <c r="B69" s="214"/>
      <c r="C69" s="214"/>
      <c r="D69" s="214"/>
      <c r="E69" s="214"/>
      <c r="F69" s="215"/>
    </row>
    <row r="70" spans="1:6" ht="18" customHeight="1" x14ac:dyDescent="0.35">
      <c r="A70" s="213"/>
      <c r="B70" s="214"/>
      <c r="C70" s="214"/>
      <c r="D70" s="214"/>
      <c r="E70" s="214"/>
      <c r="F70" s="215"/>
    </row>
    <row r="71" spans="1:6" ht="18" customHeight="1" x14ac:dyDescent="0.35">
      <c r="A71" s="213"/>
      <c r="B71" s="214"/>
      <c r="C71" s="214"/>
      <c r="D71" s="214"/>
      <c r="E71" s="214"/>
      <c r="F71" s="215"/>
    </row>
    <row r="72" spans="1:6" ht="18" customHeight="1" x14ac:dyDescent="0.35">
      <c r="A72" s="213"/>
      <c r="B72" s="214"/>
      <c r="C72" s="214"/>
      <c r="D72" s="214"/>
      <c r="E72" s="214"/>
      <c r="F72" s="215"/>
    </row>
    <row r="73" spans="1:6" ht="18" customHeight="1" x14ac:dyDescent="0.35">
      <c r="A73" s="213"/>
      <c r="B73" s="214"/>
      <c r="C73" s="214"/>
      <c r="D73" s="214"/>
      <c r="E73" s="214"/>
      <c r="F73" s="215"/>
    </row>
    <row r="74" spans="1:6" ht="18" customHeight="1" x14ac:dyDescent="0.35">
      <c r="A74" s="213"/>
      <c r="B74" s="214"/>
      <c r="C74" s="214"/>
      <c r="D74" s="214"/>
      <c r="E74" s="214"/>
      <c r="F74" s="215"/>
    </row>
    <row r="75" spans="1:6" ht="18" customHeight="1" x14ac:dyDescent="0.35">
      <c r="A75" s="213"/>
      <c r="B75" s="214"/>
      <c r="C75" s="214"/>
      <c r="D75" s="214"/>
      <c r="E75" s="214"/>
      <c r="F75" s="215"/>
    </row>
    <row r="76" spans="1:6" ht="18" customHeight="1" x14ac:dyDescent="0.35">
      <c r="A76" s="213"/>
      <c r="B76" s="214"/>
      <c r="C76" s="214"/>
      <c r="D76" s="214"/>
      <c r="E76" s="214"/>
      <c r="F76" s="215"/>
    </row>
    <row r="77" spans="1:6" ht="18" customHeight="1" x14ac:dyDescent="0.35">
      <c r="A77" s="213"/>
      <c r="B77" s="214"/>
      <c r="C77" s="214"/>
      <c r="D77" s="214"/>
      <c r="E77" s="214"/>
      <c r="F77" s="215"/>
    </row>
    <row r="78" spans="1:6" ht="18" customHeight="1" x14ac:dyDescent="0.35">
      <c r="A78" s="213"/>
      <c r="B78" s="214"/>
      <c r="C78" s="214"/>
      <c r="D78" s="214"/>
      <c r="E78" s="214"/>
      <c r="F78" s="215"/>
    </row>
    <row r="79" spans="1:6" ht="18" customHeight="1" x14ac:dyDescent="0.35">
      <c r="A79" s="213"/>
      <c r="B79" s="214"/>
      <c r="C79" s="214"/>
      <c r="D79" s="214"/>
      <c r="E79" s="214"/>
      <c r="F79" s="215"/>
    </row>
    <row r="80" spans="1:6" ht="18" customHeight="1" x14ac:dyDescent="0.35">
      <c r="A80" s="213"/>
      <c r="B80" s="214"/>
      <c r="C80" s="214"/>
      <c r="D80" s="214"/>
      <c r="E80" s="214"/>
      <c r="F80" s="215"/>
    </row>
    <row r="81" spans="1:6" ht="18" customHeight="1" x14ac:dyDescent="0.35">
      <c r="A81" s="213"/>
      <c r="B81" s="214"/>
      <c r="C81" s="214"/>
      <c r="D81" s="214"/>
      <c r="E81" s="214"/>
      <c r="F81" s="215"/>
    </row>
    <row r="82" spans="1:6" ht="18" customHeight="1" x14ac:dyDescent="0.35">
      <c r="A82" s="213"/>
      <c r="B82" s="214"/>
      <c r="C82" s="214"/>
      <c r="D82" s="214"/>
      <c r="E82" s="214"/>
      <c r="F82" s="215"/>
    </row>
    <row r="83" spans="1:6" ht="18" customHeight="1" x14ac:dyDescent="0.35">
      <c r="A83" s="213"/>
      <c r="B83" s="214"/>
      <c r="C83" s="214"/>
      <c r="D83" s="214"/>
      <c r="E83" s="214"/>
      <c r="F83" s="215"/>
    </row>
    <row r="84" spans="1:6" ht="18" customHeight="1" x14ac:dyDescent="0.35">
      <c r="A84" s="213"/>
      <c r="B84" s="214"/>
      <c r="C84" s="214"/>
      <c r="D84" s="214"/>
      <c r="E84" s="214"/>
      <c r="F84" s="215"/>
    </row>
    <row r="85" spans="1:6" ht="18" customHeight="1" x14ac:dyDescent="0.35">
      <c r="A85" s="213"/>
      <c r="B85" s="214"/>
      <c r="C85" s="214"/>
      <c r="D85" s="214"/>
      <c r="E85" s="214"/>
      <c r="F85" s="215"/>
    </row>
    <row r="86" spans="1:6" ht="18" customHeight="1" x14ac:dyDescent="0.35">
      <c r="A86" s="213"/>
      <c r="B86" s="214"/>
      <c r="C86" s="214"/>
      <c r="D86" s="214"/>
      <c r="E86" s="214"/>
      <c r="F86" s="215"/>
    </row>
    <row r="87" spans="1:6" ht="18" customHeight="1" x14ac:dyDescent="0.35">
      <c r="A87" s="213"/>
      <c r="B87" s="214"/>
      <c r="C87" s="214"/>
      <c r="D87" s="214"/>
      <c r="E87" s="214"/>
      <c r="F87" s="215"/>
    </row>
    <row r="88" spans="1:6" ht="18" customHeight="1" x14ac:dyDescent="0.35">
      <c r="A88" s="213"/>
      <c r="B88" s="214"/>
      <c r="C88" s="214"/>
      <c r="D88" s="214"/>
      <c r="E88" s="214"/>
      <c r="F88" s="215"/>
    </row>
    <row r="89" spans="1:6" ht="18" customHeight="1" x14ac:dyDescent="0.35">
      <c r="A89" s="213"/>
      <c r="B89" s="214"/>
      <c r="C89" s="214"/>
      <c r="D89" s="214"/>
      <c r="E89" s="214"/>
      <c r="F89" s="215"/>
    </row>
    <row r="90" spans="1:6" ht="18" customHeight="1" x14ac:dyDescent="0.35">
      <c r="A90" s="213"/>
      <c r="B90" s="214"/>
      <c r="C90" s="214"/>
      <c r="D90" s="214"/>
      <c r="E90" s="214"/>
      <c r="F90" s="215"/>
    </row>
    <row r="91" spans="1:6" ht="18" customHeight="1" x14ac:dyDescent="0.35">
      <c r="A91" s="213"/>
      <c r="B91" s="214"/>
      <c r="C91" s="214"/>
      <c r="D91" s="214"/>
      <c r="E91" s="214"/>
      <c r="F91" s="215"/>
    </row>
    <row r="92" spans="1:6" ht="18" customHeight="1" x14ac:dyDescent="0.35">
      <c r="A92" s="213"/>
      <c r="B92" s="214"/>
      <c r="C92" s="214"/>
      <c r="D92" s="214"/>
      <c r="E92" s="214"/>
      <c r="F92" s="215"/>
    </row>
    <row r="93" spans="1:6" ht="18" customHeight="1" x14ac:dyDescent="0.35">
      <c r="A93" s="213"/>
      <c r="B93" s="214"/>
      <c r="C93" s="214"/>
      <c r="D93" s="214"/>
      <c r="E93" s="214"/>
      <c r="F93" s="215"/>
    </row>
    <row r="94" spans="1:6" ht="18" customHeight="1" x14ac:dyDescent="0.35">
      <c r="A94" s="213"/>
      <c r="B94" s="214"/>
      <c r="C94" s="214"/>
      <c r="D94" s="214"/>
      <c r="E94" s="214"/>
      <c r="F94" s="215"/>
    </row>
    <row r="95" spans="1:6" ht="18" customHeight="1" x14ac:dyDescent="0.35">
      <c r="A95" s="213"/>
      <c r="B95" s="214"/>
      <c r="C95" s="214"/>
      <c r="D95" s="214"/>
      <c r="E95" s="214"/>
      <c r="F95" s="215"/>
    </row>
    <row r="96" spans="1:6" ht="18" customHeight="1" x14ac:dyDescent="0.35">
      <c r="A96" s="213"/>
      <c r="B96" s="214"/>
      <c r="C96" s="214"/>
      <c r="D96" s="214"/>
      <c r="E96" s="214"/>
      <c r="F96" s="215"/>
    </row>
    <row r="97" spans="1:6" ht="18" customHeight="1" x14ac:dyDescent="0.35">
      <c r="A97" s="213"/>
      <c r="B97" s="214"/>
      <c r="C97" s="214"/>
      <c r="D97" s="214"/>
      <c r="E97" s="214"/>
      <c r="F97" s="215"/>
    </row>
    <row r="98" spans="1:6" ht="18" customHeight="1" x14ac:dyDescent="0.35">
      <c r="A98" s="213"/>
      <c r="B98" s="214"/>
      <c r="C98" s="214"/>
      <c r="D98" s="214"/>
      <c r="E98" s="214"/>
      <c r="F98" s="215"/>
    </row>
    <row r="99" spans="1:6" ht="18" customHeight="1" x14ac:dyDescent="0.35">
      <c r="A99" s="213"/>
      <c r="B99" s="214"/>
      <c r="C99" s="214"/>
      <c r="D99" s="214"/>
      <c r="E99" s="214"/>
      <c r="F99" s="215"/>
    </row>
    <row r="100" spans="1:6" ht="18" customHeight="1" thickBot="1" x14ac:dyDescent="0.4">
      <c r="A100" s="213"/>
      <c r="B100" s="214"/>
      <c r="C100" s="214"/>
      <c r="D100" s="214"/>
      <c r="E100" s="214"/>
      <c r="F100" s="215"/>
    </row>
    <row r="101" spans="1:6" s="218" customFormat="1" ht="15" thickBot="1" x14ac:dyDescent="0.4">
      <c r="A101" s="216" t="s">
        <v>77</v>
      </c>
      <c r="B101" s="217"/>
      <c r="C101" s="204">
        <f>COUNTIF(C8:$C$100,"Yes")</f>
        <v>0</v>
      </c>
      <c r="D101" s="204">
        <f>COUNTIF($D8:D$100,"Yes")</f>
        <v>0</v>
      </c>
      <c r="E101" s="204">
        <f>COUNTIF($E8:E$100,"Yes")</f>
        <v>0</v>
      </c>
      <c r="F101" s="204">
        <f>COUNTIF($F8:F$100,"Yes")</f>
        <v>0</v>
      </c>
    </row>
    <row r="102" spans="1:6" x14ac:dyDescent="0.35">
      <c r="A102" s="219" t="s">
        <v>78</v>
      </c>
      <c r="B102" s="220"/>
      <c r="C102" s="223" t="str">
        <f>IFERROR(C101/$C$4,"")</f>
        <v/>
      </c>
      <c r="D102" s="223" t="str">
        <f t="shared" ref="D102:E102" si="0">IFERROR(D101/$C$4,"")</f>
        <v/>
      </c>
      <c r="E102" s="223" t="str">
        <f t="shared" si="0"/>
        <v/>
      </c>
      <c r="F102" s="223" t="str">
        <f>IFERROR(F101/$C$4,"")</f>
        <v/>
      </c>
    </row>
  </sheetData>
  <sheetProtection algorithmName="SHA-512" hashValue="j6rZABi2EH/SmZ8iImZXnOcSlSUM+XARXWn6MBgKrbH3aXNXOW/CZmmvpNXI80+iKBkPJKPrcnzFuFaxpYSNmQ==" saltValue="WoDI97O2lrTZaZB3PBFvYg==" spinCount="100000" sheet="1" objects="1" scenarios="1" insertRows="0" selectLockedCells="1"/>
  <dataValidations count="2">
    <dataValidation type="list" allowBlank="1" showInputMessage="1" showErrorMessage="1" sqref="C8:E100" xr:uid="{63587596-0CA7-4D71-B0C5-1B5C8002D6E4}">
      <formula1>"Yes, No"</formula1>
    </dataValidation>
    <dataValidation type="list" allowBlank="1" showInputMessage="1" showErrorMessage="1" sqref="F8:F100" xr:uid="{6135E8C9-049A-43EF-B0B6-02A4A8F2D71A}">
      <formula1>"Yes, No, N/A"</formula1>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64079-3B14-429E-9246-044F8D9C9282}">
  <sheetPr codeName="Sheet4"/>
  <dimension ref="A1:M56"/>
  <sheetViews>
    <sheetView zoomScale="91" zoomScaleNormal="91" workbookViewId="0">
      <pane xSplit="1" ySplit="4" topLeftCell="B20" activePane="bottomRight" state="frozen"/>
      <selection pane="topRight" activeCell="B1" sqref="B1"/>
      <selection pane="bottomLeft" activeCell="A4" sqref="A4"/>
      <selection pane="bottomRight" activeCell="I9" sqref="I9"/>
    </sheetView>
  </sheetViews>
  <sheetFormatPr defaultColWidth="0" defaultRowHeight="14.5" zeroHeight="1" x14ac:dyDescent="0.35"/>
  <cols>
    <col min="1" max="1" width="5.6328125" style="175" customWidth="1"/>
    <col min="2" max="2" width="32.36328125" style="175" customWidth="1"/>
    <col min="3" max="3" width="19.6328125" style="175" customWidth="1"/>
    <col min="4" max="4" width="25" style="175" customWidth="1"/>
    <col min="5" max="5" width="7.453125" style="175" customWidth="1"/>
    <col min="6" max="6" width="33.36328125" style="175" customWidth="1"/>
    <col min="7" max="7" width="21.54296875" style="175" customWidth="1"/>
    <col min="8" max="8" width="26" style="175" customWidth="1"/>
    <col min="9" max="9" width="25.6328125" style="175" bestFit="1" customWidth="1"/>
    <col min="10" max="10" width="49.90625" style="175" customWidth="1"/>
    <col min="11" max="13" width="0" style="168" hidden="1" customWidth="1"/>
    <col min="14" max="16384" width="9.08984375" style="168" hidden="1"/>
  </cols>
  <sheetData>
    <row r="1" spans="1:10" s="146" customFormat="1" ht="17.5" x14ac:dyDescent="0.35">
      <c r="A1" s="144" t="s">
        <v>204</v>
      </c>
      <c r="B1" s="145"/>
      <c r="C1" s="145"/>
      <c r="D1" s="145"/>
      <c r="E1" s="145"/>
      <c r="G1" s="145"/>
      <c r="H1" s="145"/>
      <c r="I1" s="145"/>
      <c r="J1" s="145"/>
    </row>
    <row r="2" spans="1:10" s="153" customFormat="1" ht="23.25" customHeight="1" thickBot="1" x14ac:dyDescent="0.4">
      <c r="A2" s="379" t="s">
        <v>79</v>
      </c>
      <c r="B2" s="380"/>
      <c r="C2" s="147"/>
      <c r="D2" s="148"/>
      <c r="E2" s="149"/>
      <c r="F2" s="150" t="s">
        <v>80</v>
      </c>
      <c r="G2" s="176">
        <f>COUNTIF(I5:I56,"Yes")</f>
        <v>0</v>
      </c>
      <c r="H2" s="151"/>
      <c r="I2" s="152" t="s">
        <v>78</v>
      </c>
      <c r="J2" s="177">
        <f>IFERROR(G2/C2,0)</f>
        <v>0</v>
      </c>
    </row>
    <row r="3" spans="1:10" s="146" customFormat="1" ht="15.5" x14ac:dyDescent="0.35">
      <c r="A3" s="385" t="s">
        <v>84</v>
      </c>
      <c r="B3" s="387" t="s">
        <v>85</v>
      </c>
      <c r="C3" s="387" t="s">
        <v>91</v>
      </c>
      <c r="D3" s="387" t="s">
        <v>92</v>
      </c>
      <c r="E3" s="389" t="s">
        <v>90</v>
      </c>
      <c r="F3" s="381" t="s">
        <v>93</v>
      </c>
      <c r="G3" s="381" t="s">
        <v>202</v>
      </c>
      <c r="H3" s="391" t="s">
        <v>201</v>
      </c>
      <c r="I3" s="393" t="s">
        <v>193</v>
      </c>
      <c r="J3" s="383" t="s">
        <v>94</v>
      </c>
    </row>
    <row r="4" spans="1:10" s="146" customFormat="1" ht="16" thickBot="1" x14ac:dyDescent="0.4">
      <c r="A4" s="386"/>
      <c r="B4" s="388"/>
      <c r="C4" s="388"/>
      <c r="D4" s="388"/>
      <c r="E4" s="390"/>
      <c r="F4" s="382"/>
      <c r="G4" s="382"/>
      <c r="H4" s="392"/>
      <c r="I4" s="394"/>
      <c r="J4" s="384"/>
    </row>
    <row r="5" spans="1:10" s="146" customFormat="1" ht="24.9" customHeight="1" x14ac:dyDescent="0.35">
      <c r="A5" s="154"/>
      <c r="B5" s="155"/>
      <c r="C5" s="155"/>
      <c r="D5" s="155"/>
      <c r="E5" s="155"/>
      <c r="F5" s="155"/>
      <c r="G5" s="155"/>
      <c r="H5" s="155"/>
      <c r="I5" s="155"/>
      <c r="J5" s="156"/>
    </row>
    <row r="6" spans="1:10" s="146" customFormat="1" ht="24.9" customHeight="1" x14ac:dyDescent="0.35">
      <c r="A6" s="157"/>
      <c r="B6" s="158"/>
      <c r="C6" s="158"/>
      <c r="D6" s="158"/>
      <c r="E6" s="158"/>
      <c r="F6" s="158"/>
      <c r="G6" s="158"/>
      <c r="H6" s="159"/>
      <c r="I6" s="160"/>
      <c r="J6" s="158"/>
    </row>
    <row r="7" spans="1:10" s="146" customFormat="1" ht="24.9" customHeight="1" x14ac:dyDescent="0.35">
      <c r="A7" s="161"/>
      <c r="B7" s="162"/>
      <c r="C7" s="162"/>
      <c r="D7" s="162"/>
      <c r="E7" s="162"/>
      <c r="F7" s="162"/>
      <c r="G7" s="162"/>
      <c r="H7" s="162"/>
      <c r="I7" s="162"/>
      <c r="J7" s="163"/>
    </row>
    <row r="8" spans="1:10" s="146" customFormat="1" ht="24.9" customHeight="1" x14ac:dyDescent="0.35">
      <c r="A8" s="157"/>
      <c r="B8" s="158"/>
      <c r="C8" s="158"/>
      <c r="D8" s="158"/>
      <c r="E8" s="158"/>
      <c r="F8" s="158"/>
      <c r="G8" s="158"/>
      <c r="H8" s="158"/>
      <c r="I8" s="158"/>
      <c r="J8" s="164"/>
    </row>
    <row r="9" spans="1:10" s="146" customFormat="1" ht="24.9" customHeight="1" x14ac:dyDescent="0.35">
      <c r="A9" s="161"/>
      <c r="B9" s="162"/>
      <c r="C9" s="162"/>
      <c r="D9" s="162"/>
      <c r="E9" s="162"/>
      <c r="F9" s="162"/>
      <c r="G9" s="162"/>
      <c r="H9" s="162"/>
      <c r="I9" s="162"/>
      <c r="J9" s="163"/>
    </row>
    <row r="10" spans="1:10" s="146" customFormat="1" ht="24.9" customHeight="1" x14ac:dyDescent="0.35">
      <c r="A10" s="157"/>
      <c r="B10" s="158"/>
      <c r="C10" s="158"/>
      <c r="D10" s="158"/>
      <c r="E10" s="158"/>
      <c r="F10" s="158"/>
      <c r="G10" s="158"/>
      <c r="H10" s="158"/>
      <c r="I10" s="158"/>
      <c r="J10" s="164"/>
    </row>
    <row r="11" spans="1:10" s="146" customFormat="1" ht="24.9" customHeight="1" x14ac:dyDescent="0.35">
      <c r="A11" s="161"/>
      <c r="B11" s="162"/>
      <c r="C11" s="162"/>
      <c r="D11" s="162"/>
      <c r="E11" s="162"/>
      <c r="F11" s="162"/>
      <c r="G11" s="162"/>
      <c r="H11" s="162"/>
      <c r="I11" s="162"/>
      <c r="J11" s="163"/>
    </row>
    <row r="12" spans="1:10" s="146" customFormat="1" ht="24.9" customHeight="1" x14ac:dyDescent="0.35">
      <c r="A12" s="157"/>
      <c r="B12" s="158"/>
      <c r="C12" s="158"/>
      <c r="D12" s="158"/>
      <c r="E12" s="158"/>
      <c r="F12" s="158"/>
      <c r="G12" s="158"/>
      <c r="H12" s="158"/>
      <c r="I12" s="158"/>
      <c r="J12" s="164"/>
    </row>
    <row r="13" spans="1:10" s="146" customFormat="1" ht="24.9" customHeight="1" x14ac:dyDescent="0.35">
      <c r="A13" s="161"/>
      <c r="B13" s="162"/>
      <c r="C13" s="162"/>
      <c r="D13" s="162"/>
      <c r="E13" s="162"/>
      <c r="F13" s="162"/>
      <c r="G13" s="162"/>
      <c r="H13" s="162"/>
      <c r="I13" s="162"/>
      <c r="J13" s="163"/>
    </row>
    <row r="14" spans="1:10" s="146" customFormat="1" ht="24.9" customHeight="1" x14ac:dyDescent="0.35">
      <c r="A14" s="157"/>
      <c r="B14" s="158"/>
      <c r="C14" s="158"/>
      <c r="D14" s="158"/>
      <c r="E14" s="158"/>
      <c r="F14" s="158"/>
      <c r="G14" s="158"/>
      <c r="H14" s="158"/>
      <c r="I14" s="158"/>
      <c r="J14" s="164"/>
    </row>
    <row r="15" spans="1:10" s="146" customFormat="1" ht="24.9" customHeight="1" x14ac:dyDescent="0.35">
      <c r="A15" s="161"/>
      <c r="B15" s="162"/>
      <c r="C15" s="162"/>
      <c r="D15" s="162"/>
      <c r="E15" s="162"/>
      <c r="F15" s="162"/>
      <c r="G15" s="162"/>
      <c r="H15" s="162"/>
      <c r="I15" s="162"/>
      <c r="J15" s="163"/>
    </row>
    <row r="16" spans="1:10" s="146" customFormat="1" ht="24.9" customHeight="1" x14ac:dyDescent="0.35">
      <c r="A16" s="157"/>
      <c r="B16" s="158"/>
      <c r="C16" s="158"/>
      <c r="D16" s="158"/>
      <c r="E16" s="158"/>
      <c r="F16" s="158"/>
      <c r="G16" s="158"/>
      <c r="H16" s="158"/>
      <c r="I16" s="158"/>
      <c r="J16" s="164"/>
    </row>
    <row r="17" spans="1:10" s="146" customFormat="1" ht="24.9" customHeight="1" x14ac:dyDescent="0.35">
      <c r="A17" s="161"/>
      <c r="B17" s="162"/>
      <c r="C17" s="162"/>
      <c r="D17" s="162"/>
      <c r="E17" s="162"/>
      <c r="F17" s="162"/>
      <c r="G17" s="162"/>
      <c r="H17" s="162"/>
      <c r="I17" s="162"/>
      <c r="J17" s="163"/>
    </row>
    <row r="18" spans="1:10" s="146" customFormat="1" ht="24.9" customHeight="1" x14ac:dyDescent="0.35">
      <c r="A18" s="157"/>
      <c r="B18" s="158"/>
      <c r="C18" s="158"/>
      <c r="D18" s="158"/>
      <c r="E18" s="158"/>
      <c r="F18" s="158"/>
      <c r="G18" s="158"/>
      <c r="H18" s="158"/>
      <c r="I18" s="158"/>
      <c r="J18" s="164"/>
    </row>
    <row r="19" spans="1:10" s="146" customFormat="1" ht="24.9" customHeight="1" x14ac:dyDescent="0.35">
      <c r="A19" s="161"/>
      <c r="B19" s="162"/>
      <c r="C19" s="162"/>
      <c r="D19" s="162"/>
      <c r="E19" s="162"/>
      <c r="F19" s="162"/>
      <c r="G19" s="162"/>
      <c r="H19" s="162"/>
      <c r="I19" s="162"/>
      <c r="J19" s="163"/>
    </row>
    <row r="20" spans="1:10" s="146" customFormat="1" ht="24.9" customHeight="1" x14ac:dyDescent="0.35">
      <c r="A20" s="157"/>
      <c r="B20" s="158"/>
      <c r="C20" s="158"/>
      <c r="D20" s="158"/>
      <c r="E20" s="158"/>
      <c r="F20" s="158"/>
      <c r="G20" s="158"/>
      <c r="H20" s="158"/>
      <c r="I20" s="158"/>
      <c r="J20" s="164"/>
    </row>
    <row r="21" spans="1:10" s="146" customFormat="1" ht="24.9" customHeight="1" x14ac:dyDescent="0.35">
      <c r="A21" s="161"/>
      <c r="B21" s="162"/>
      <c r="C21" s="162"/>
      <c r="D21" s="162"/>
      <c r="E21" s="162"/>
      <c r="F21" s="162"/>
      <c r="G21" s="162"/>
      <c r="H21" s="162"/>
      <c r="I21" s="162"/>
      <c r="J21" s="163"/>
    </row>
    <row r="22" spans="1:10" s="146" customFormat="1" ht="24.9" customHeight="1" x14ac:dyDescent="0.35">
      <c r="A22" s="157"/>
      <c r="B22" s="158"/>
      <c r="C22" s="158"/>
      <c r="D22" s="158"/>
      <c r="E22" s="158"/>
      <c r="F22" s="158"/>
      <c r="G22" s="158"/>
      <c r="H22" s="158"/>
      <c r="I22" s="158"/>
      <c r="J22" s="164"/>
    </row>
    <row r="23" spans="1:10" s="146" customFormat="1" ht="24.9" customHeight="1" x14ac:dyDescent="0.35">
      <c r="A23" s="161"/>
      <c r="B23" s="162"/>
      <c r="C23" s="162"/>
      <c r="D23" s="162"/>
      <c r="E23" s="162"/>
      <c r="F23" s="162"/>
      <c r="G23" s="162"/>
      <c r="H23" s="162"/>
      <c r="I23" s="162"/>
      <c r="J23" s="163"/>
    </row>
    <row r="24" spans="1:10" s="146" customFormat="1" ht="24.9" customHeight="1" x14ac:dyDescent="0.35">
      <c r="A24" s="157"/>
      <c r="B24" s="158"/>
      <c r="C24" s="158"/>
      <c r="D24" s="158"/>
      <c r="E24" s="158"/>
      <c r="F24" s="158"/>
      <c r="G24" s="158"/>
      <c r="H24" s="158"/>
      <c r="I24" s="158"/>
      <c r="J24" s="164"/>
    </row>
    <row r="25" spans="1:10" ht="24.9" customHeight="1" x14ac:dyDescent="0.35">
      <c r="A25" s="165"/>
      <c r="B25" s="166"/>
      <c r="C25" s="166"/>
      <c r="D25" s="166"/>
      <c r="E25" s="166"/>
      <c r="F25" s="166"/>
      <c r="G25" s="166"/>
      <c r="H25" s="166"/>
      <c r="I25" s="166"/>
      <c r="J25" s="167"/>
    </row>
    <row r="26" spans="1:10" ht="24.9" customHeight="1" x14ac:dyDescent="0.35">
      <c r="A26" s="169"/>
      <c r="B26" s="170"/>
      <c r="C26" s="170"/>
      <c r="D26" s="170"/>
      <c r="E26" s="170"/>
      <c r="F26" s="170"/>
      <c r="G26" s="170"/>
      <c r="H26" s="170"/>
      <c r="I26" s="170"/>
      <c r="J26" s="171"/>
    </row>
    <row r="27" spans="1:10" ht="24.9" customHeight="1" x14ac:dyDescent="0.35">
      <c r="A27" s="165"/>
      <c r="B27" s="166"/>
      <c r="C27" s="166"/>
      <c r="D27" s="166"/>
      <c r="E27" s="166"/>
      <c r="F27" s="166"/>
      <c r="G27" s="166"/>
      <c r="H27" s="166"/>
      <c r="I27" s="166"/>
      <c r="J27" s="167"/>
    </row>
    <row r="28" spans="1:10" ht="24.9" customHeight="1" x14ac:dyDescent="0.35">
      <c r="A28" s="169"/>
      <c r="B28" s="170"/>
      <c r="C28" s="170"/>
      <c r="D28" s="170"/>
      <c r="E28" s="170"/>
      <c r="F28" s="170"/>
      <c r="G28" s="170"/>
      <c r="H28" s="170"/>
      <c r="I28" s="170"/>
      <c r="J28" s="171"/>
    </row>
    <row r="29" spans="1:10" ht="24.9" customHeight="1" x14ac:dyDescent="0.35">
      <c r="A29" s="165"/>
      <c r="B29" s="166"/>
      <c r="C29" s="166"/>
      <c r="D29" s="166"/>
      <c r="E29" s="166"/>
      <c r="F29" s="166"/>
      <c r="G29" s="166"/>
      <c r="H29" s="166"/>
      <c r="I29" s="166"/>
      <c r="J29" s="167"/>
    </row>
    <row r="30" spans="1:10" ht="24.9" customHeight="1" x14ac:dyDescent="0.35">
      <c r="A30" s="169"/>
      <c r="B30" s="170"/>
      <c r="C30" s="170"/>
      <c r="D30" s="170"/>
      <c r="E30" s="170"/>
      <c r="F30" s="170"/>
      <c r="G30" s="170"/>
      <c r="H30" s="170"/>
      <c r="I30" s="170"/>
      <c r="J30" s="171"/>
    </row>
    <row r="31" spans="1:10" ht="24.9" customHeight="1" x14ac:dyDescent="0.35">
      <c r="A31" s="165"/>
      <c r="B31" s="166"/>
      <c r="C31" s="166"/>
      <c r="D31" s="166"/>
      <c r="E31" s="166"/>
      <c r="F31" s="166"/>
      <c r="G31" s="166"/>
      <c r="H31" s="166"/>
      <c r="I31" s="166"/>
      <c r="J31" s="167"/>
    </row>
    <row r="32" spans="1:10" ht="24.9" customHeight="1" x14ac:dyDescent="0.35">
      <c r="A32" s="169"/>
      <c r="B32" s="170"/>
      <c r="C32" s="170"/>
      <c r="D32" s="170"/>
      <c r="E32" s="170"/>
      <c r="F32" s="170"/>
      <c r="G32" s="170"/>
      <c r="H32" s="170"/>
      <c r="I32" s="170"/>
      <c r="J32" s="171"/>
    </row>
    <row r="33" spans="1:10" ht="24.9" customHeight="1" x14ac:dyDescent="0.35">
      <c r="A33" s="165"/>
      <c r="B33" s="166"/>
      <c r="C33" s="166"/>
      <c r="D33" s="166"/>
      <c r="E33" s="166"/>
      <c r="F33" s="166"/>
      <c r="G33" s="166"/>
      <c r="H33" s="166"/>
      <c r="I33" s="166"/>
      <c r="J33" s="167"/>
    </row>
    <row r="34" spans="1:10" ht="24.9" customHeight="1" x14ac:dyDescent="0.35">
      <c r="A34" s="169"/>
      <c r="B34" s="170"/>
      <c r="C34" s="170"/>
      <c r="D34" s="170"/>
      <c r="E34" s="170"/>
      <c r="F34" s="170"/>
      <c r="G34" s="170"/>
      <c r="H34" s="170"/>
      <c r="I34" s="170"/>
      <c r="J34" s="171"/>
    </row>
    <row r="35" spans="1:10" ht="24.9" customHeight="1" x14ac:dyDescent="0.35">
      <c r="A35" s="165"/>
      <c r="B35" s="166"/>
      <c r="C35" s="166"/>
      <c r="D35" s="166"/>
      <c r="E35" s="166"/>
      <c r="F35" s="166"/>
      <c r="G35" s="166"/>
      <c r="H35" s="166"/>
      <c r="I35" s="166"/>
      <c r="J35" s="167"/>
    </row>
    <row r="36" spans="1:10" ht="24.9" customHeight="1" x14ac:dyDescent="0.35">
      <c r="A36" s="169"/>
      <c r="B36" s="170"/>
      <c r="C36" s="170"/>
      <c r="D36" s="170"/>
      <c r="E36" s="170"/>
      <c r="F36" s="170"/>
      <c r="G36" s="170"/>
      <c r="H36" s="170"/>
      <c r="I36" s="170"/>
      <c r="J36" s="171"/>
    </row>
    <row r="37" spans="1:10" ht="24.9" customHeight="1" x14ac:dyDescent="0.35">
      <c r="A37" s="165"/>
      <c r="B37" s="166"/>
      <c r="C37" s="166"/>
      <c r="D37" s="166"/>
      <c r="E37" s="166"/>
      <c r="F37" s="166"/>
      <c r="G37" s="166"/>
      <c r="H37" s="166"/>
      <c r="I37" s="166"/>
      <c r="J37" s="167"/>
    </row>
    <row r="38" spans="1:10" ht="24.9" customHeight="1" x14ac:dyDescent="0.35">
      <c r="A38" s="169"/>
      <c r="B38" s="170"/>
      <c r="C38" s="170"/>
      <c r="D38" s="170"/>
      <c r="E38" s="170"/>
      <c r="F38" s="170"/>
      <c r="G38" s="170"/>
      <c r="H38" s="170"/>
      <c r="I38" s="170"/>
      <c r="J38" s="171"/>
    </row>
    <row r="39" spans="1:10" ht="24.9" customHeight="1" x14ac:dyDescent="0.35">
      <c r="A39" s="165"/>
      <c r="B39" s="166"/>
      <c r="C39" s="166"/>
      <c r="D39" s="166"/>
      <c r="E39" s="166"/>
      <c r="F39" s="166"/>
      <c r="G39" s="166"/>
      <c r="H39" s="166"/>
      <c r="I39" s="166"/>
      <c r="J39" s="167"/>
    </row>
    <row r="40" spans="1:10" ht="24.9" customHeight="1" x14ac:dyDescent="0.35">
      <c r="A40" s="169"/>
      <c r="B40" s="170"/>
      <c r="C40" s="170"/>
      <c r="D40" s="170"/>
      <c r="E40" s="170"/>
      <c r="F40" s="170"/>
      <c r="G40" s="170"/>
      <c r="H40" s="170"/>
      <c r="I40" s="170"/>
      <c r="J40" s="171"/>
    </row>
    <row r="41" spans="1:10" ht="24.9" customHeight="1" x14ac:dyDescent="0.35">
      <c r="A41" s="165"/>
      <c r="B41" s="166"/>
      <c r="C41" s="166"/>
      <c r="D41" s="166"/>
      <c r="E41" s="166"/>
      <c r="F41" s="166"/>
      <c r="G41" s="166"/>
      <c r="H41" s="166"/>
      <c r="I41" s="166"/>
      <c r="J41" s="167"/>
    </row>
    <row r="42" spans="1:10" ht="24.9" customHeight="1" x14ac:dyDescent="0.35">
      <c r="A42" s="169"/>
      <c r="B42" s="170"/>
      <c r="C42" s="170"/>
      <c r="D42" s="170"/>
      <c r="E42" s="170"/>
      <c r="F42" s="170"/>
      <c r="G42" s="170"/>
      <c r="H42" s="170"/>
      <c r="I42" s="170"/>
      <c r="J42" s="171"/>
    </row>
    <row r="43" spans="1:10" ht="24.9" customHeight="1" x14ac:dyDescent="0.35">
      <c r="A43" s="165"/>
      <c r="B43" s="166"/>
      <c r="C43" s="166"/>
      <c r="D43" s="166"/>
      <c r="E43" s="166"/>
      <c r="F43" s="166"/>
      <c r="G43" s="166"/>
      <c r="H43" s="166"/>
      <c r="I43" s="166"/>
      <c r="J43" s="167"/>
    </row>
    <row r="44" spans="1:10" ht="24.9" customHeight="1" x14ac:dyDescent="0.35">
      <c r="A44" s="169"/>
      <c r="B44" s="170"/>
      <c r="C44" s="170"/>
      <c r="D44" s="170"/>
      <c r="E44" s="170"/>
      <c r="F44" s="170"/>
      <c r="G44" s="170"/>
      <c r="H44" s="170"/>
      <c r="I44" s="170"/>
      <c r="J44" s="171"/>
    </row>
    <row r="45" spans="1:10" ht="24.9" customHeight="1" x14ac:dyDescent="0.35">
      <c r="A45" s="165"/>
      <c r="B45" s="166"/>
      <c r="C45" s="166"/>
      <c r="D45" s="166"/>
      <c r="E45" s="166"/>
      <c r="F45" s="166"/>
      <c r="G45" s="166"/>
      <c r="H45" s="166"/>
      <c r="I45" s="166"/>
      <c r="J45" s="167"/>
    </row>
    <row r="46" spans="1:10" ht="24.9" customHeight="1" x14ac:dyDescent="0.35">
      <c r="A46" s="169"/>
      <c r="B46" s="170"/>
      <c r="C46" s="170"/>
      <c r="D46" s="170"/>
      <c r="E46" s="170"/>
      <c r="F46" s="170"/>
      <c r="G46" s="170"/>
      <c r="H46" s="170"/>
      <c r="I46" s="170"/>
      <c r="J46" s="171"/>
    </row>
    <row r="47" spans="1:10" ht="24.9" customHeight="1" x14ac:dyDescent="0.35">
      <c r="A47" s="165"/>
      <c r="B47" s="166"/>
      <c r="C47" s="166"/>
      <c r="D47" s="166"/>
      <c r="E47" s="166"/>
      <c r="F47" s="166"/>
      <c r="G47" s="166"/>
      <c r="H47" s="166"/>
      <c r="I47" s="166"/>
      <c r="J47" s="167"/>
    </row>
    <row r="48" spans="1:10" ht="24.9" customHeight="1" x14ac:dyDescent="0.35">
      <c r="A48" s="169"/>
      <c r="B48" s="170"/>
      <c r="C48" s="170"/>
      <c r="D48" s="170"/>
      <c r="E48" s="170"/>
      <c r="F48" s="170"/>
      <c r="G48" s="170"/>
      <c r="H48" s="170"/>
      <c r="I48" s="170"/>
      <c r="J48" s="171"/>
    </row>
    <row r="49" spans="1:10" ht="24.9" customHeight="1" x14ac:dyDescent="0.35">
      <c r="A49" s="165"/>
      <c r="B49" s="166"/>
      <c r="C49" s="166"/>
      <c r="D49" s="166"/>
      <c r="E49" s="166"/>
      <c r="F49" s="166"/>
      <c r="G49" s="166"/>
      <c r="H49" s="166"/>
      <c r="I49" s="166"/>
      <c r="J49" s="167"/>
    </row>
    <row r="50" spans="1:10" ht="24.9" customHeight="1" x14ac:dyDescent="0.35">
      <c r="A50" s="169"/>
      <c r="B50" s="170"/>
      <c r="C50" s="170"/>
      <c r="D50" s="170"/>
      <c r="E50" s="170"/>
      <c r="F50" s="170"/>
      <c r="G50" s="170"/>
      <c r="H50" s="170"/>
      <c r="I50" s="170"/>
      <c r="J50" s="171"/>
    </row>
    <row r="51" spans="1:10" ht="24.9" customHeight="1" x14ac:dyDescent="0.35">
      <c r="A51" s="165"/>
      <c r="B51" s="166"/>
      <c r="C51" s="166"/>
      <c r="D51" s="166"/>
      <c r="E51" s="166"/>
      <c r="F51" s="166"/>
      <c r="G51" s="166"/>
      <c r="H51" s="166"/>
      <c r="I51" s="166"/>
      <c r="J51" s="167"/>
    </row>
    <row r="52" spans="1:10" ht="24.9" customHeight="1" x14ac:dyDescent="0.35">
      <c r="A52" s="169"/>
      <c r="B52" s="170"/>
      <c r="C52" s="170"/>
      <c r="D52" s="170"/>
      <c r="E52" s="170"/>
      <c r="F52" s="170"/>
      <c r="G52" s="170"/>
      <c r="H52" s="170"/>
      <c r="I52" s="170"/>
      <c r="J52" s="171"/>
    </row>
    <row r="53" spans="1:10" ht="24.9" customHeight="1" x14ac:dyDescent="0.35">
      <c r="A53" s="165"/>
      <c r="B53" s="166"/>
      <c r="C53" s="166"/>
      <c r="D53" s="166"/>
      <c r="E53" s="166"/>
      <c r="F53" s="166"/>
      <c r="G53" s="166"/>
      <c r="H53" s="166"/>
      <c r="I53" s="166"/>
      <c r="J53" s="167"/>
    </row>
    <row r="54" spans="1:10" ht="24.9" customHeight="1" x14ac:dyDescent="0.35">
      <c r="A54" s="169"/>
      <c r="B54" s="170"/>
      <c r="C54" s="170"/>
      <c r="D54" s="170"/>
      <c r="E54" s="170"/>
      <c r="F54" s="170"/>
      <c r="G54" s="170"/>
      <c r="H54" s="170"/>
      <c r="I54" s="170"/>
      <c r="J54" s="171"/>
    </row>
    <row r="55" spans="1:10" ht="24.9" customHeight="1" x14ac:dyDescent="0.35">
      <c r="A55" s="165"/>
      <c r="B55" s="166"/>
      <c r="C55" s="166"/>
      <c r="D55" s="166"/>
      <c r="E55" s="166"/>
      <c r="F55" s="166"/>
      <c r="G55" s="166"/>
      <c r="H55" s="166"/>
      <c r="I55" s="166"/>
      <c r="J55" s="167"/>
    </row>
    <row r="56" spans="1:10" ht="24.9" customHeight="1" thickBot="1" x14ac:dyDescent="0.4">
      <c r="A56" s="172"/>
      <c r="B56" s="173"/>
      <c r="C56" s="173"/>
      <c r="D56" s="173"/>
      <c r="E56" s="173"/>
      <c r="F56" s="173"/>
      <c r="G56" s="173"/>
      <c r="H56" s="173"/>
      <c r="I56" s="173"/>
      <c r="J56" s="174"/>
    </row>
  </sheetData>
  <sheetProtection algorithmName="SHA-512" hashValue="reNCYZrNwGGgbN4biKrSbY+0IhZ+pbGof+7pmVkaDutVgF3lESb8ZKxGeMgnWFNoNUxUGp+50g3AO7emF9CZmQ==" saltValue="e128p4YIfcSjPZ6Cu5FZsw==" spinCount="100000" sheet="1" objects="1" scenarios="1" insertRows="0" selectLockedCells="1"/>
  <mergeCells count="11">
    <mergeCell ref="A2:B2"/>
    <mergeCell ref="F3:F4"/>
    <mergeCell ref="J3:J4"/>
    <mergeCell ref="A3:A4"/>
    <mergeCell ref="B3:B4"/>
    <mergeCell ref="E3:E4"/>
    <mergeCell ref="G3:G4"/>
    <mergeCell ref="C3:C4"/>
    <mergeCell ref="D3:D4"/>
    <mergeCell ref="H3:H4"/>
    <mergeCell ref="I3:I4"/>
  </mergeCells>
  <dataValidations count="1">
    <dataValidation type="list" allowBlank="1" showInputMessage="1" showErrorMessage="1" sqref="I5:I56" xr:uid="{BE63CBCB-BB35-44D7-B269-578A8B25D00C}">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5351-CF43-4E00-8997-7AC0ACB980A6}">
  <dimension ref="A1:N35"/>
  <sheetViews>
    <sheetView showGridLines="0" workbookViewId="0">
      <selection activeCell="F9" sqref="F9"/>
    </sheetView>
  </sheetViews>
  <sheetFormatPr defaultColWidth="0" defaultRowHeight="14.5" zeroHeight="1" x14ac:dyDescent="0.35"/>
  <cols>
    <col min="1" max="1" width="6.90625" style="168" customWidth="1"/>
    <col min="2" max="2" width="28.54296875" style="168" customWidth="1"/>
    <col min="3" max="3" width="23.08984375" style="168" customWidth="1"/>
    <col min="4" max="4" width="15.08984375" style="168" customWidth="1"/>
    <col min="5" max="5" width="22.54296875" style="168" customWidth="1"/>
    <col min="6" max="6" width="16.6328125" style="168" customWidth="1"/>
    <col min="7" max="7" width="0.54296875" style="168" customWidth="1"/>
    <col min="8" max="13" width="9.08984375" style="168" hidden="1" customWidth="1"/>
    <col min="14" max="14" width="0" style="168" hidden="1" customWidth="1"/>
    <col min="15" max="16384" width="9.08984375" style="168" hidden="1"/>
  </cols>
  <sheetData>
    <row r="1" spans="1:6" ht="19.5" customHeight="1" x14ac:dyDescent="0.35">
      <c r="A1" s="144" t="s">
        <v>205</v>
      </c>
      <c r="B1" s="144"/>
      <c r="C1" s="144"/>
      <c r="D1" s="178"/>
      <c r="E1" s="178"/>
      <c r="F1" s="178"/>
    </row>
    <row r="2" spans="1:6" ht="21" customHeight="1" x14ac:dyDescent="0.35">
      <c r="A2" s="179" t="s">
        <v>79</v>
      </c>
      <c r="B2" s="180"/>
      <c r="C2" s="181"/>
      <c r="D2" s="182" t="s">
        <v>80</v>
      </c>
      <c r="E2" s="183"/>
      <c r="F2" s="202">
        <f>SUM(C35:F35)/4</f>
        <v>0</v>
      </c>
    </row>
    <row r="3" spans="1:6" ht="18" customHeight="1" x14ac:dyDescent="0.35">
      <c r="A3" s="184" t="s">
        <v>81</v>
      </c>
      <c r="B3" s="201" t="str">
        <f>IFERROR(F2/C2,"")</f>
        <v/>
      </c>
      <c r="C3" s="185"/>
      <c r="D3" s="400"/>
      <c r="E3" s="401"/>
      <c r="F3" s="401"/>
    </row>
    <row r="4" spans="1:6" ht="6.75" customHeight="1" thickBot="1" x14ac:dyDescent="0.4">
      <c r="A4" s="395"/>
      <c r="B4" s="396"/>
      <c r="C4" s="396"/>
      <c r="D4" s="397"/>
      <c r="E4" s="397"/>
      <c r="F4" s="397"/>
    </row>
    <row r="5" spans="1:6" x14ac:dyDescent="0.35">
      <c r="A5" s="398" t="s">
        <v>198</v>
      </c>
      <c r="B5" s="399"/>
      <c r="C5" s="399"/>
      <c r="D5" s="399"/>
      <c r="E5" s="399"/>
      <c r="F5" s="399"/>
    </row>
    <row r="6" spans="1:6" x14ac:dyDescent="0.35">
      <c r="A6" s="402"/>
      <c r="B6" s="403"/>
      <c r="C6" s="403"/>
      <c r="D6" s="403"/>
      <c r="E6" s="404"/>
      <c r="F6" s="404"/>
    </row>
    <row r="7" spans="1:6" x14ac:dyDescent="0.35">
      <c r="A7" s="402" t="s">
        <v>82</v>
      </c>
      <c r="B7" s="403"/>
      <c r="C7" s="403"/>
      <c r="D7" s="403"/>
      <c r="E7" s="404"/>
      <c r="F7" s="404"/>
    </row>
    <row r="8" spans="1:6" x14ac:dyDescent="0.35">
      <c r="A8" s="402" t="s">
        <v>83</v>
      </c>
      <c r="B8" s="403"/>
      <c r="C8" s="403"/>
      <c r="D8" s="403"/>
      <c r="E8" s="404"/>
      <c r="F8" s="404"/>
    </row>
    <row r="9" spans="1:6" ht="19.5" customHeight="1" x14ac:dyDescent="0.35">
      <c r="A9" s="186" t="s">
        <v>84</v>
      </c>
      <c r="B9" s="187" t="s">
        <v>85</v>
      </c>
      <c r="C9" s="188" t="s">
        <v>90</v>
      </c>
      <c r="D9" s="188" t="s">
        <v>86</v>
      </c>
      <c r="E9" s="188" t="s">
        <v>87</v>
      </c>
      <c r="F9" s="189" t="s">
        <v>88</v>
      </c>
    </row>
    <row r="10" spans="1:6" ht="21.9" customHeight="1" x14ac:dyDescent="0.35">
      <c r="A10" s="190"/>
      <c r="B10" s="191"/>
      <c r="C10" s="191"/>
      <c r="D10" s="191"/>
      <c r="E10" s="191"/>
      <c r="F10" s="192"/>
    </row>
    <row r="11" spans="1:6" ht="21.9" customHeight="1" x14ac:dyDescent="0.35">
      <c r="A11" s="190"/>
      <c r="B11" s="191"/>
      <c r="C11" s="191"/>
      <c r="D11" s="191"/>
      <c r="E11" s="191"/>
      <c r="F11" s="192"/>
    </row>
    <row r="12" spans="1:6" ht="21.9" customHeight="1" x14ac:dyDescent="0.35">
      <c r="A12" s="190"/>
      <c r="B12" s="191"/>
      <c r="C12" s="191"/>
      <c r="D12" s="191"/>
      <c r="E12" s="191"/>
      <c r="F12" s="192"/>
    </row>
    <row r="13" spans="1:6" ht="21.9" customHeight="1" x14ac:dyDescent="0.35">
      <c r="A13" s="193"/>
      <c r="B13" s="194"/>
      <c r="C13" s="191"/>
      <c r="D13" s="191"/>
      <c r="E13" s="191"/>
      <c r="F13" s="192"/>
    </row>
    <row r="14" spans="1:6" ht="21.9" customHeight="1" x14ac:dyDescent="0.35">
      <c r="A14" s="193"/>
      <c r="B14" s="194"/>
      <c r="C14" s="191"/>
      <c r="D14" s="191"/>
      <c r="E14" s="191"/>
      <c r="F14" s="192"/>
    </row>
    <row r="15" spans="1:6" ht="21.9" customHeight="1" x14ac:dyDescent="0.35">
      <c r="A15" s="190"/>
      <c r="B15" s="191"/>
      <c r="C15" s="191"/>
      <c r="D15" s="191"/>
      <c r="E15" s="191"/>
      <c r="F15" s="192"/>
    </row>
    <row r="16" spans="1:6" ht="21.9" customHeight="1" x14ac:dyDescent="0.35">
      <c r="A16" s="190"/>
      <c r="B16" s="191"/>
      <c r="C16" s="191"/>
      <c r="D16" s="191"/>
      <c r="E16" s="191"/>
      <c r="F16" s="192"/>
    </row>
    <row r="17" spans="1:6" ht="21.9" customHeight="1" x14ac:dyDescent="0.35">
      <c r="A17" s="190"/>
      <c r="B17" s="191"/>
      <c r="C17" s="191"/>
      <c r="D17" s="191"/>
      <c r="E17" s="191"/>
      <c r="F17" s="192"/>
    </row>
    <row r="18" spans="1:6" ht="21.9" customHeight="1" x14ac:dyDescent="0.35">
      <c r="A18" s="193"/>
      <c r="B18" s="194"/>
      <c r="C18" s="191"/>
      <c r="D18" s="191"/>
      <c r="E18" s="191"/>
      <c r="F18" s="192"/>
    </row>
    <row r="19" spans="1:6" ht="21.9" customHeight="1" x14ac:dyDescent="0.35">
      <c r="A19" s="193"/>
      <c r="B19" s="194"/>
      <c r="C19" s="191"/>
      <c r="D19" s="191"/>
      <c r="E19" s="191"/>
      <c r="F19" s="192"/>
    </row>
    <row r="20" spans="1:6" ht="21.9" customHeight="1" x14ac:dyDescent="0.35">
      <c r="A20" s="190"/>
      <c r="B20" s="191"/>
      <c r="C20" s="191"/>
      <c r="D20" s="191"/>
      <c r="E20" s="191"/>
      <c r="F20" s="192"/>
    </row>
    <row r="21" spans="1:6" ht="21.9" customHeight="1" x14ac:dyDescent="0.35">
      <c r="A21" s="190"/>
      <c r="B21" s="191"/>
      <c r="C21" s="191"/>
      <c r="D21" s="191"/>
      <c r="E21" s="191"/>
      <c r="F21" s="192"/>
    </row>
    <row r="22" spans="1:6" ht="21.9" customHeight="1" x14ac:dyDescent="0.35">
      <c r="A22" s="190"/>
      <c r="B22" s="191"/>
      <c r="C22" s="191"/>
      <c r="D22" s="191"/>
      <c r="E22" s="191"/>
      <c r="F22" s="192"/>
    </row>
    <row r="23" spans="1:6" ht="21.9" customHeight="1" x14ac:dyDescent="0.35">
      <c r="A23" s="193"/>
      <c r="B23" s="194"/>
      <c r="C23" s="191"/>
      <c r="D23" s="191"/>
      <c r="E23" s="191"/>
      <c r="F23" s="192"/>
    </row>
    <row r="24" spans="1:6" ht="21.9" customHeight="1" x14ac:dyDescent="0.35">
      <c r="A24" s="193"/>
      <c r="B24" s="194"/>
      <c r="C24" s="191"/>
      <c r="D24" s="191"/>
      <c r="E24" s="191"/>
      <c r="F24" s="192"/>
    </row>
    <row r="25" spans="1:6" ht="21.9" customHeight="1" x14ac:dyDescent="0.35">
      <c r="A25" s="190"/>
      <c r="B25" s="191"/>
      <c r="C25" s="191"/>
      <c r="D25" s="191"/>
      <c r="E25" s="191"/>
      <c r="F25" s="192"/>
    </row>
    <row r="26" spans="1:6" ht="21.9" customHeight="1" x14ac:dyDescent="0.35">
      <c r="A26" s="190"/>
      <c r="B26" s="191"/>
      <c r="C26" s="191"/>
      <c r="D26" s="191"/>
      <c r="E26" s="191"/>
      <c r="F26" s="192"/>
    </row>
    <row r="27" spans="1:6" ht="21.9" customHeight="1" x14ac:dyDescent="0.35">
      <c r="A27" s="190"/>
      <c r="B27" s="191"/>
      <c r="C27" s="191"/>
      <c r="D27" s="191"/>
      <c r="E27" s="191"/>
      <c r="F27" s="192"/>
    </row>
    <row r="28" spans="1:6" ht="21.9" customHeight="1" x14ac:dyDescent="0.35">
      <c r="A28" s="193"/>
      <c r="B28" s="194"/>
      <c r="C28" s="191"/>
      <c r="D28" s="191"/>
      <c r="E28" s="191"/>
      <c r="F28" s="192"/>
    </row>
    <row r="29" spans="1:6" ht="21.9" customHeight="1" x14ac:dyDescent="0.35">
      <c r="A29" s="193"/>
      <c r="B29" s="194"/>
      <c r="C29" s="191"/>
      <c r="D29" s="191"/>
      <c r="E29" s="191"/>
      <c r="F29" s="192"/>
    </row>
    <row r="30" spans="1:6" ht="21.9" customHeight="1" x14ac:dyDescent="0.35">
      <c r="A30" s="190"/>
      <c r="B30" s="191"/>
      <c r="C30" s="191"/>
      <c r="D30" s="191"/>
      <c r="E30" s="191"/>
      <c r="F30" s="192"/>
    </row>
    <row r="31" spans="1:6" ht="21.9" customHeight="1" x14ac:dyDescent="0.35">
      <c r="A31" s="190"/>
      <c r="B31" s="191"/>
      <c r="C31" s="191"/>
      <c r="D31" s="191"/>
      <c r="E31" s="191"/>
      <c r="F31" s="192"/>
    </row>
    <row r="32" spans="1:6" ht="21.9" customHeight="1" x14ac:dyDescent="0.35">
      <c r="A32" s="190"/>
      <c r="B32" s="191"/>
      <c r="C32" s="191"/>
      <c r="D32" s="191"/>
      <c r="E32" s="191"/>
      <c r="F32" s="192"/>
    </row>
    <row r="33" spans="1:6" ht="21.9" customHeight="1" x14ac:dyDescent="0.35">
      <c r="A33" s="193"/>
      <c r="B33" s="194"/>
      <c r="C33" s="191"/>
      <c r="D33" s="191"/>
      <c r="E33" s="191"/>
      <c r="F33" s="192"/>
    </row>
    <row r="34" spans="1:6" ht="21.9" customHeight="1" x14ac:dyDescent="0.35">
      <c r="A34" s="195"/>
      <c r="B34" s="196"/>
      <c r="C34" s="197"/>
      <c r="D34" s="197"/>
      <c r="E34" s="197"/>
      <c r="F34" s="198"/>
    </row>
    <row r="35" spans="1:6" x14ac:dyDescent="0.35">
      <c r="A35" s="199"/>
      <c r="B35" s="200" t="s">
        <v>89</v>
      </c>
      <c r="C35" s="203">
        <f>COUNTIF(C10:C34,"Match")</f>
        <v>0</v>
      </c>
      <c r="D35" s="203">
        <f t="shared" ref="D35:E35" si="0">COUNTIF(D10:D34,"Match")</f>
        <v>0</v>
      </c>
      <c r="E35" s="203">
        <f t="shared" si="0"/>
        <v>0</v>
      </c>
      <c r="F35" s="203">
        <f>COUNTIF(F10:F34,"Match")</f>
        <v>0</v>
      </c>
    </row>
  </sheetData>
  <sheetProtection algorithmName="SHA-512" hashValue="ndrT8xKGy4GjyGUWhJOq7etZP2nFdEDixx5/POep5nB8bYLqsV1e3kS7lH+8QDYD0LfN9ODCj1Xn2sEU6txYLA==" saltValue="KmVjNJavMigQElYLx1o9Pw==" spinCount="100000" sheet="1" objects="1" scenarios="1" insertRows="0" selectLockedCells="1"/>
  <mergeCells count="11">
    <mergeCell ref="A6:C6"/>
    <mergeCell ref="D6:F6"/>
    <mergeCell ref="A7:C7"/>
    <mergeCell ref="D7:F7"/>
    <mergeCell ref="A8:C8"/>
    <mergeCell ref="D8:F8"/>
    <mergeCell ref="A4:C4"/>
    <mergeCell ref="D4:F4"/>
    <mergeCell ref="A5:C5"/>
    <mergeCell ref="D5:F5"/>
    <mergeCell ref="D3:F3"/>
  </mergeCells>
  <dataValidations count="1">
    <dataValidation type="list" allowBlank="1" showInputMessage="1" showErrorMessage="1" sqref="C10:F34" xr:uid="{0B02A539-1D68-407A-8205-46A67639A881}">
      <formula1>"Match, Mis-Match"</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B2B02-26DE-4B01-A641-614C2D220AEB}">
  <sheetPr codeName="Sheet5"/>
  <dimension ref="A1:WVN38"/>
  <sheetViews>
    <sheetView showGridLines="0" zoomScaleNormal="100" zoomScaleSheetLayoutView="100" zoomScalePageLayoutView="90" workbookViewId="0">
      <selection activeCell="B25" sqref="B25:F28"/>
    </sheetView>
  </sheetViews>
  <sheetFormatPr defaultColWidth="0" defaultRowHeight="15.5" zeroHeight="1" x14ac:dyDescent="0.35"/>
  <cols>
    <col min="1" max="3" width="25.54296875" style="94" customWidth="1"/>
    <col min="4" max="4" width="19.08984375" style="94" customWidth="1"/>
    <col min="5" max="5" width="12.54296875" style="94" customWidth="1"/>
    <col min="6" max="6" width="17.54296875" style="95" customWidth="1"/>
    <col min="7" max="7" width="9.08984375" style="95" hidden="1"/>
    <col min="8" max="256" width="9.08984375" style="79" hidden="1"/>
    <col min="257" max="259" width="25.54296875" style="79" hidden="1"/>
    <col min="260" max="260" width="19.08984375" style="79" hidden="1"/>
    <col min="261" max="262" width="12.54296875" style="79" hidden="1"/>
    <col min="263" max="512" width="9.08984375" style="79" hidden="1"/>
    <col min="513" max="515" width="25.54296875" style="79" hidden="1"/>
    <col min="516" max="516" width="19.08984375" style="79" hidden="1"/>
    <col min="517" max="518" width="12.54296875" style="79" hidden="1"/>
    <col min="519" max="768" width="9.08984375" style="79" hidden="1"/>
    <col min="769" max="771" width="25.54296875" style="79" hidden="1"/>
    <col min="772" max="772" width="19.08984375" style="79" hidden="1"/>
    <col min="773" max="774" width="12.54296875" style="79" hidden="1"/>
    <col min="775" max="1024" width="9.08984375" style="79" hidden="1"/>
    <col min="1025" max="1027" width="25.54296875" style="79" hidden="1"/>
    <col min="1028" max="1028" width="19.08984375" style="79" hidden="1"/>
    <col min="1029" max="1030" width="12.54296875" style="79" hidden="1"/>
    <col min="1031" max="1280" width="9.08984375" style="79" hidden="1"/>
    <col min="1281" max="1283" width="25.54296875" style="79" hidden="1"/>
    <col min="1284" max="1284" width="19.08984375" style="79" hidden="1"/>
    <col min="1285" max="1286" width="12.54296875" style="79" hidden="1"/>
    <col min="1287" max="1536" width="9.08984375" style="79" hidden="1"/>
    <col min="1537" max="1539" width="25.54296875" style="79" hidden="1"/>
    <col min="1540" max="1540" width="19.08984375" style="79" hidden="1"/>
    <col min="1541" max="1542" width="12.54296875" style="79" hidden="1"/>
    <col min="1543" max="1792" width="9.08984375" style="79" hidden="1"/>
    <col min="1793" max="1795" width="25.54296875" style="79" hidden="1"/>
    <col min="1796" max="1796" width="19.08984375" style="79" hidden="1"/>
    <col min="1797" max="1798" width="12.54296875" style="79" hidden="1"/>
    <col min="1799" max="2048" width="9.08984375" style="79" hidden="1"/>
    <col min="2049" max="2051" width="25.54296875" style="79" hidden="1"/>
    <col min="2052" max="2052" width="19.08984375" style="79" hidden="1"/>
    <col min="2053" max="2054" width="12.54296875" style="79" hidden="1"/>
    <col min="2055" max="2304" width="9.08984375" style="79" hidden="1"/>
    <col min="2305" max="2307" width="25.54296875" style="79" hidden="1"/>
    <col min="2308" max="2308" width="19.08984375" style="79" hidden="1"/>
    <col min="2309" max="2310" width="12.54296875" style="79" hidden="1"/>
    <col min="2311" max="2560" width="9.08984375" style="79" hidden="1"/>
    <col min="2561" max="2563" width="25.54296875" style="79" hidden="1"/>
    <col min="2564" max="2564" width="19.08984375" style="79" hidden="1"/>
    <col min="2565" max="2566" width="12.54296875" style="79" hidden="1"/>
    <col min="2567" max="2816" width="9.08984375" style="79" hidden="1"/>
    <col min="2817" max="2819" width="25.54296875" style="79" hidden="1"/>
    <col min="2820" max="2820" width="19.08984375" style="79" hidden="1"/>
    <col min="2821" max="2822" width="12.54296875" style="79" hidden="1"/>
    <col min="2823" max="3072" width="9.08984375" style="79" hidden="1"/>
    <col min="3073" max="3075" width="25.54296875" style="79" hidden="1"/>
    <col min="3076" max="3076" width="19.08984375" style="79" hidden="1"/>
    <col min="3077" max="3078" width="12.54296875" style="79" hidden="1"/>
    <col min="3079" max="3328" width="9.08984375" style="79" hidden="1"/>
    <col min="3329" max="3331" width="25.54296875" style="79" hidden="1"/>
    <col min="3332" max="3332" width="19.08984375" style="79" hidden="1"/>
    <col min="3333" max="3334" width="12.54296875" style="79" hidden="1"/>
    <col min="3335" max="3584" width="9.08984375" style="79" hidden="1"/>
    <col min="3585" max="3587" width="25.54296875" style="79" hidden="1"/>
    <col min="3588" max="3588" width="19.08984375" style="79" hidden="1"/>
    <col min="3589" max="3590" width="12.54296875" style="79" hidden="1"/>
    <col min="3591" max="3840" width="9.08984375" style="79" hidden="1"/>
    <col min="3841" max="3843" width="25.54296875" style="79" hidden="1"/>
    <col min="3844" max="3844" width="19.08984375" style="79" hidden="1"/>
    <col min="3845" max="3846" width="12.54296875" style="79" hidden="1"/>
    <col min="3847" max="4096" width="9.08984375" style="79" hidden="1"/>
    <col min="4097" max="4099" width="25.54296875" style="79" hidden="1"/>
    <col min="4100" max="4100" width="19.08984375" style="79" hidden="1"/>
    <col min="4101" max="4102" width="12.54296875" style="79" hidden="1"/>
    <col min="4103" max="4352" width="9.08984375" style="79" hidden="1"/>
    <col min="4353" max="4355" width="25.54296875" style="79" hidden="1"/>
    <col min="4356" max="4356" width="19.08984375" style="79" hidden="1"/>
    <col min="4357" max="4358" width="12.54296875" style="79" hidden="1"/>
    <col min="4359" max="4608" width="9.08984375" style="79" hidden="1"/>
    <col min="4609" max="4611" width="25.54296875" style="79" hidden="1"/>
    <col min="4612" max="4612" width="19.08984375" style="79" hidden="1"/>
    <col min="4613" max="4614" width="12.54296875" style="79" hidden="1"/>
    <col min="4615" max="4864" width="9.08984375" style="79" hidden="1"/>
    <col min="4865" max="4867" width="25.54296875" style="79" hidden="1"/>
    <col min="4868" max="4868" width="19.08984375" style="79" hidden="1"/>
    <col min="4869" max="4870" width="12.54296875" style="79" hidden="1"/>
    <col min="4871" max="5120" width="9.08984375" style="79" hidden="1"/>
    <col min="5121" max="5123" width="25.54296875" style="79" hidden="1"/>
    <col min="5124" max="5124" width="19.08984375" style="79" hidden="1"/>
    <col min="5125" max="5126" width="12.54296875" style="79" hidden="1"/>
    <col min="5127" max="5376" width="9.08984375" style="79" hidden="1"/>
    <col min="5377" max="5379" width="25.54296875" style="79" hidden="1"/>
    <col min="5380" max="5380" width="19.08984375" style="79" hidden="1"/>
    <col min="5381" max="5382" width="12.54296875" style="79" hidden="1"/>
    <col min="5383" max="5632" width="9.08984375" style="79" hidden="1"/>
    <col min="5633" max="5635" width="25.54296875" style="79" hidden="1"/>
    <col min="5636" max="5636" width="19.08984375" style="79" hidden="1"/>
    <col min="5637" max="5638" width="12.54296875" style="79" hidden="1"/>
    <col min="5639" max="5888" width="9.08984375" style="79" hidden="1"/>
    <col min="5889" max="5891" width="25.54296875" style="79" hidden="1"/>
    <col min="5892" max="5892" width="19.08984375" style="79" hidden="1"/>
    <col min="5893" max="5894" width="12.54296875" style="79" hidden="1"/>
    <col min="5895" max="6144" width="9.08984375" style="79" hidden="1"/>
    <col min="6145" max="6147" width="25.54296875" style="79" hidden="1"/>
    <col min="6148" max="6148" width="19.08984375" style="79" hidden="1"/>
    <col min="6149" max="6150" width="12.54296875" style="79" hidden="1"/>
    <col min="6151" max="6400" width="9.08984375" style="79" hidden="1"/>
    <col min="6401" max="6403" width="25.54296875" style="79" hidden="1"/>
    <col min="6404" max="6404" width="19.08984375" style="79" hidden="1"/>
    <col min="6405" max="6406" width="12.54296875" style="79" hidden="1"/>
    <col min="6407" max="6656" width="9.08984375" style="79" hidden="1"/>
    <col min="6657" max="6659" width="25.54296875" style="79" hidden="1"/>
    <col min="6660" max="6660" width="19.08984375" style="79" hidden="1"/>
    <col min="6661" max="6662" width="12.54296875" style="79" hidden="1"/>
    <col min="6663" max="6912" width="9.08984375" style="79" hidden="1"/>
    <col min="6913" max="6915" width="25.54296875" style="79" hidden="1"/>
    <col min="6916" max="6916" width="19.08984375" style="79" hidden="1"/>
    <col min="6917" max="6918" width="12.54296875" style="79" hidden="1"/>
    <col min="6919" max="7168" width="9.08984375" style="79" hidden="1"/>
    <col min="7169" max="7171" width="25.54296875" style="79" hidden="1"/>
    <col min="7172" max="7172" width="19.08984375" style="79" hidden="1"/>
    <col min="7173" max="7174" width="12.54296875" style="79" hidden="1"/>
    <col min="7175" max="7424" width="9.08984375" style="79" hidden="1"/>
    <col min="7425" max="7427" width="25.54296875" style="79" hidden="1"/>
    <col min="7428" max="7428" width="19.08984375" style="79" hidden="1"/>
    <col min="7429" max="7430" width="12.54296875" style="79" hidden="1"/>
    <col min="7431" max="7680" width="9.08984375" style="79" hidden="1"/>
    <col min="7681" max="7683" width="25.54296875" style="79" hidden="1"/>
    <col min="7684" max="7684" width="19.08984375" style="79" hidden="1"/>
    <col min="7685" max="7686" width="12.54296875" style="79" hidden="1"/>
    <col min="7687" max="7936" width="9.08984375" style="79" hidden="1"/>
    <col min="7937" max="7939" width="25.54296875" style="79" hidden="1"/>
    <col min="7940" max="7940" width="19.08984375" style="79" hidden="1"/>
    <col min="7941" max="7942" width="12.54296875" style="79" hidden="1"/>
    <col min="7943" max="8192" width="9.08984375" style="79" hidden="1"/>
    <col min="8193" max="8195" width="25.54296875" style="79" hidden="1"/>
    <col min="8196" max="8196" width="19.08984375" style="79" hidden="1"/>
    <col min="8197" max="8198" width="12.54296875" style="79" hidden="1"/>
    <col min="8199" max="8448" width="9.08984375" style="79" hidden="1"/>
    <col min="8449" max="8451" width="25.54296875" style="79" hidden="1"/>
    <col min="8452" max="8452" width="19.08984375" style="79" hidden="1"/>
    <col min="8453" max="8454" width="12.54296875" style="79" hidden="1"/>
    <col min="8455" max="8704" width="9.08984375" style="79" hidden="1"/>
    <col min="8705" max="8707" width="25.54296875" style="79" hidden="1"/>
    <col min="8708" max="8708" width="19.08984375" style="79" hidden="1"/>
    <col min="8709" max="8710" width="12.54296875" style="79" hidden="1"/>
    <col min="8711" max="8960" width="9.08984375" style="79" hidden="1"/>
    <col min="8961" max="8963" width="25.54296875" style="79" hidden="1"/>
    <col min="8964" max="8964" width="19.08984375" style="79" hidden="1"/>
    <col min="8965" max="8966" width="12.54296875" style="79" hidden="1"/>
    <col min="8967" max="9216" width="9.08984375" style="79" hidden="1"/>
    <col min="9217" max="9219" width="25.54296875" style="79" hidden="1"/>
    <col min="9220" max="9220" width="19.08984375" style="79" hidden="1"/>
    <col min="9221" max="9222" width="12.54296875" style="79" hidden="1"/>
    <col min="9223" max="9472" width="9.08984375" style="79" hidden="1"/>
    <col min="9473" max="9475" width="25.54296875" style="79" hidden="1"/>
    <col min="9476" max="9476" width="19.08984375" style="79" hidden="1"/>
    <col min="9477" max="9478" width="12.54296875" style="79" hidden="1"/>
    <col min="9479" max="9728" width="9.08984375" style="79" hidden="1"/>
    <col min="9729" max="9731" width="25.54296875" style="79" hidden="1"/>
    <col min="9732" max="9732" width="19.08984375" style="79" hidden="1"/>
    <col min="9733" max="9734" width="12.54296875" style="79" hidden="1"/>
    <col min="9735" max="9984" width="9.08984375" style="79" hidden="1"/>
    <col min="9985" max="9987" width="25.54296875" style="79" hidden="1"/>
    <col min="9988" max="9988" width="19.08984375" style="79" hidden="1"/>
    <col min="9989" max="9990" width="12.54296875" style="79" hidden="1"/>
    <col min="9991" max="10240" width="9.08984375" style="79" hidden="1"/>
    <col min="10241" max="10243" width="25.54296875" style="79" hidden="1"/>
    <col min="10244" max="10244" width="19.08984375" style="79" hidden="1"/>
    <col min="10245" max="10246" width="12.54296875" style="79" hidden="1"/>
    <col min="10247" max="10496" width="9.08984375" style="79" hidden="1"/>
    <col min="10497" max="10499" width="25.54296875" style="79" hidden="1"/>
    <col min="10500" max="10500" width="19.08984375" style="79" hidden="1"/>
    <col min="10501" max="10502" width="12.54296875" style="79" hidden="1"/>
    <col min="10503" max="10752" width="9.08984375" style="79" hidden="1"/>
    <col min="10753" max="10755" width="25.54296875" style="79" hidden="1"/>
    <col min="10756" max="10756" width="19.08984375" style="79" hidden="1"/>
    <col min="10757" max="10758" width="12.54296875" style="79" hidden="1"/>
    <col min="10759" max="11008" width="9.08984375" style="79" hidden="1"/>
    <col min="11009" max="11011" width="25.54296875" style="79" hidden="1"/>
    <col min="11012" max="11012" width="19.08984375" style="79" hidden="1"/>
    <col min="11013" max="11014" width="12.54296875" style="79" hidden="1"/>
    <col min="11015" max="11264" width="9.08984375" style="79" hidden="1"/>
    <col min="11265" max="11267" width="25.54296875" style="79" hidden="1"/>
    <col min="11268" max="11268" width="19.08984375" style="79" hidden="1"/>
    <col min="11269" max="11270" width="12.54296875" style="79" hidden="1"/>
    <col min="11271" max="11520" width="9.08984375" style="79" hidden="1"/>
    <col min="11521" max="11523" width="25.54296875" style="79" hidden="1"/>
    <col min="11524" max="11524" width="19.08984375" style="79" hidden="1"/>
    <col min="11525" max="11526" width="12.54296875" style="79" hidden="1"/>
    <col min="11527" max="11776" width="9.08984375" style="79" hidden="1"/>
    <col min="11777" max="11779" width="25.54296875" style="79" hidden="1"/>
    <col min="11780" max="11780" width="19.08984375" style="79" hidden="1"/>
    <col min="11781" max="11782" width="12.54296875" style="79" hidden="1"/>
    <col min="11783" max="12032" width="9.08984375" style="79" hidden="1"/>
    <col min="12033" max="12035" width="25.54296875" style="79" hidden="1"/>
    <col min="12036" max="12036" width="19.08984375" style="79" hidden="1"/>
    <col min="12037" max="12038" width="12.54296875" style="79" hidden="1"/>
    <col min="12039" max="12288" width="9.08984375" style="79" hidden="1"/>
    <col min="12289" max="12291" width="25.54296875" style="79" hidden="1"/>
    <col min="12292" max="12292" width="19.08984375" style="79" hidden="1"/>
    <col min="12293" max="12294" width="12.54296875" style="79" hidden="1"/>
    <col min="12295" max="12544" width="9.08984375" style="79" hidden="1"/>
    <col min="12545" max="12547" width="25.54296875" style="79" hidden="1"/>
    <col min="12548" max="12548" width="19.08984375" style="79" hidden="1"/>
    <col min="12549" max="12550" width="12.54296875" style="79" hidden="1"/>
    <col min="12551" max="12800" width="9.08984375" style="79" hidden="1"/>
    <col min="12801" max="12803" width="25.54296875" style="79" hidden="1"/>
    <col min="12804" max="12804" width="19.08984375" style="79" hidden="1"/>
    <col min="12805" max="12806" width="12.54296875" style="79" hidden="1"/>
    <col min="12807" max="13056" width="9.08984375" style="79" hidden="1"/>
    <col min="13057" max="13059" width="25.54296875" style="79" hidden="1"/>
    <col min="13060" max="13060" width="19.08984375" style="79" hidden="1"/>
    <col min="13061" max="13062" width="12.54296875" style="79" hidden="1"/>
    <col min="13063" max="13312" width="9.08984375" style="79" hidden="1"/>
    <col min="13313" max="13315" width="25.54296875" style="79" hidden="1"/>
    <col min="13316" max="13316" width="19.08984375" style="79" hidden="1"/>
    <col min="13317" max="13318" width="12.54296875" style="79" hidden="1"/>
    <col min="13319" max="13568" width="9.08984375" style="79" hidden="1"/>
    <col min="13569" max="13571" width="25.54296875" style="79" hidden="1"/>
    <col min="13572" max="13572" width="19.08984375" style="79" hidden="1"/>
    <col min="13573" max="13574" width="12.54296875" style="79" hidden="1"/>
    <col min="13575" max="13824" width="9.08984375" style="79" hidden="1"/>
    <col min="13825" max="13827" width="25.54296875" style="79" hidden="1"/>
    <col min="13828" max="13828" width="19.08984375" style="79" hidden="1"/>
    <col min="13829" max="13830" width="12.54296875" style="79" hidden="1"/>
    <col min="13831" max="14080" width="9.08984375" style="79" hidden="1"/>
    <col min="14081" max="14083" width="25.54296875" style="79" hidden="1"/>
    <col min="14084" max="14084" width="19.08984375" style="79" hidden="1"/>
    <col min="14085" max="14086" width="12.54296875" style="79" hidden="1"/>
    <col min="14087" max="14336" width="9.08984375" style="79" hidden="1"/>
    <col min="14337" max="14339" width="25.54296875" style="79" hidden="1"/>
    <col min="14340" max="14340" width="19.08984375" style="79" hidden="1"/>
    <col min="14341" max="14342" width="12.54296875" style="79" hidden="1"/>
    <col min="14343" max="14592" width="9.08984375" style="79" hidden="1"/>
    <col min="14593" max="14595" width="25.54296875" style="79" hidden="1"/>
    <col min="14596" max="14596" width="19.08984375" style="79" hidden="1"/>
    <col min="14597" max="14598" width="12.54296875" style="79" hidden="1"/>
    <col min="14599" max="14848" width="9.08984375" style="79" hidden="1"/>
    <col min="14849" max="14851" width="25.54296875" style="79" hidden="1"/>
    <col min="14852" max="14852" width="19.08984375" style="79" hidden="1"/>
    <col min="14853" max="14854" width="12.54296875" style="79" hidden="1"/>
    <col min="14855" max="15104" width="9.08984375" style="79" hidden="1"/>
    <col min="15105" max="15107" width="25.54296875" style="79" hidden="1"/>
    <col min="15108" max="15108" width="19.08984375" style="79" hidden="1"/>
    <col min="15109" max="15110" width="12.54296875" style="79" hidden="1"/>
    <col min="15111" max="15360" width="9.08984375" style="79" hidden="1"/>
    <col min="15361" max="15363" width="25.54296875" style="79" hidden="1"/>
    <col min="15364" max="15364" width="19.08984375" style="79" hidden="1"/>
    <col min="15365" max="15366" width="12.54296875" style="79" hidden="1"/>
    <col min="15367" max="15616" width="9.08984375" style="79" hidden="1"/>
    <col min="15617" max="15619" width="25.54296875" style="79" hidden="1"/>
    <col min="15620" max="15620" width="19.08984375" style="79" hidden="1"/>
    <col min="15621" max="15622" width="12.54296875" style="79" hidden="1"/>
    <col min="15623" max="15872" width="9.08984375" style="79" hidden="1"/>
    <col min="15873" max="15875" width="25.54296875" style="79" hidden="1"/>
    <col min="15876" max="15876" width="19.08984375" style="79" hidden="1"/>
    <col min="15877" max="15878" width="12.54296875" style="79" hidden="1"/>
    <col min="15879" max="16128" width="9.08984375" style="79" hidden="1"/>
    <col min="16129" max="16131" width="25.54296875" style="79" hidden="1"/>
    <col min="16132" max="16132" width="19.08984375" style="79" hidden="1"/>
    <col min="16133" max="16134" width="12.54296875" style="79" hidden="1"/>
    <col min="16135" max="16384" width="9.08984375" style="79" hidden="1"/>
  </cols>
  <sheetData>
    <row r="1" spans="1:13" s="118" customFormat="1" ht="18.5" x14ac:dyDescent="0.45">
      <c r="A1" s="116" t="s">
        <v>197</v>
      </c>
      <c r="B1" s="116"/>
      <c r="C1" s="116"/>
      <c r="D1" s="116"/>
      <c r="E1" s="116"/>
      <c r="F1" s="117"/>
      <c r="G1" s="117"/>
      <c r="H1" s="117"/>
      <c r="I1" s="117"/>
      <c r="J1" s="117"/>
      <c r="K1" s="117"/>
      <c r="L1" s="117"/>
      <c r="M1" s="117"/>
    </row>
    <row r="2" spans="1:13" customFormat="1" ht="30" x14ac:dyDescent="0.35">
      <c r="A2" s="96" t="s">
        <v>46</v>
      </c>
      <c r="B2" s="414"/>
      <c r="C2" s="415"/>
      <c r="D2" s="97" t="s">
        <v>95</v>
      </c>
      <c r="E2" s="416"/>
      <c r="F2" s="417"/>
      <c r="G2" s="98"/>
      <c r="H2" s="74"/>
      <c r="K2" s="76"/>
      <c r="L2" s="76"/>
      <c r="M2" s="76"/>
    </row>
    <row r="3" spans="1:13" customFormat="1" ht="3.75" customHeight="1" x14ac:dyDescent="0.35">
      <c r="A3" s="96"/>
      <c r="B3" s="99"/>
      <c r="C3" s="99"/>
      <c r="D3" s="97"/>
      <c r="E3" s="100"/>
      <c r="F3" s="101"/>
      <c r="G3" s="98"/>
      <c r="H3" s="74"/>
      <c r="K3" s="76"/>
      <c r="L3" s="76"/>
      <c r="M3" s="76"/>
    </row>
    <row r="4" spans="1:13" customFormat="1" ht="28.5" customHeight="1" x14ac:dyDescent="0.35">
      <c r="A4" s="96" t="s">
        <v>48</v>
      </c>
      <c r="B4" s="418"/>
      <c r="C4" s="419"/>
      <c r="D4" s="97" t="s">
        <v>96</v>
      </c>
      <c r="E4" s="416"/>
      <c r="F4" s="417"/>
      <c r="G4" s="98"/>
      <c r="H4" s="74"/>
      <c r="K4" s="77"/>
      <c r="L4" s="77"/>
      <c r="M4" s="77"/>
    </row>
    <row r="5" spans="1:13" customFormat="1" ht="3.75" customHeight="1" x14ac:dyDescent="0.35">
      <c r="A5" s="96"/>
      <c r="B5" s="102"/>
      <c r="C5" s="102"/>
      <c r="D5" s="103"/>
      <c r="E5" s="100"/>
      <c r="F5" s="101"/>
      <c r="G5" s="98"/>
      <c r="H5" s="74"/>
      <c r="K5" s="77"/>
      <c r="L5" s="77"/>
      <c r="M5" s="77"/>
    </row>
    <row r="6" spans="1:13" customFormat="1" ht="12.75" customHeight="1" x14ac:dyDescent="0.35">
      <c r="A6" s="96" t="s">
        <v>50</v>
      </c>
      <c r="B6" s="420"/>
      <c r="C6" s="421"/>
      <c r="D6" s="421"/>
      <c r="E6" s="421"/>
      <c r="F6" s="422"/>
      <c r="G6" s="98"/>
      <c r="H6" s="76"/>
      <c r="I6" s="76"/>
      <c r="J6" s="76"/>
      <c r="K6" s="76"/>
      <c r="L6" s="76"/>
      <c r="M6" s="76"/>
    </row>
    <row r="7" spans="1:13" x14ac:dyDescent="0.3">
      <c r="A7" s="104"/>
      <c r="B7" s="104"/>
      <c r="C7" s="104"/>
      <c r="D7" s="104"/>
      <c r="E7" s="104"/>
      <c r="F7" s="105"/>
      <c r="G7" s="105"/>
      <c r="H7" s="78"/>
      <c r="I7" s="78"/>
      <c r="J7" s="78"/>
      <c r="K7" s="78"/>
      <c r="L7" s="78"/>
      <c r="M7" s="78"/>
    </row>
    <row r="8" spans="1:13" ht="45" x14ac:dyDescent="0.35">
      <c r="A8" s="106" t="s">
        <v>187</v>
      </c>
      <c r="B8" s="106" t="s">
        <v>97</v>
      </c>
      <c r="C8" s="106" t="s">
        <v>98</v>
      </c>
      <c r="D8" s="106" t="s">
        <v>99</v>
      </c>
      <c r="E8" s="106" t="s">
        <v>100</v>
      </c>
      <c r="F8" s="106" t="s">
        <v>101</v>
      </c>
    </row>
    <row r="9" spans="1:13" ht="21.75" customHeight="1" x14ac:dyDescent="0.35">
      <c r="A9" s="107"/>
      <c r="B9" s="107"/>
      <c r="C9" s="107"/>
      <c r="D9" s="107"/>
      <c r="E9" s="107"/>
      <c r="F9" s="108"/>
    </row>
    <row r="10" spans="1:13" ht="21.75" customHeight="1" x14ac:dyDescent="0.35">
      <c r="A10" s="109"/>
      <c r="B10" s="109"/>
      <c r="C10" s="109"/>
      <c r="D10" s="109"/>
      <c r="E10" s="109"/>
      <c r="F10" s="110"/>
    </row>
    <row r="11" spans="1:13" ht="21.75" customHeight="1" x14ac:dyDescent="0.35">
      <c r="A11" s="107"/>
      <c r="B11" s="107"/>
      <c r="C11" s="107"/>
      <c r="D11" s="107"/>
      <c r="E11" s="107"/>
      <c r="F11" s="108"/>
    </row>
    <row r="12" spans="1:13" ht="21.75" customHeight="1" x14ac:dyDescent="0.35">
      <c r="A12" s="109"/>
      <c r="B12" s="109"/>
      <c r="C12" s="109"/>
      <c r="D12" s="109"/>
      <c r="E12" s="109"/>
      <c r="F12" s="110"/>
    </row>
    <row r="13" spans="1:13" ht="21.75" customHeight="1" x14ac:dyDescent="0.35">
      <c r="A13" s="107"/>
      <c r="B13" s="107"/>
      <c r="C13" s="107"/>
      <c r="D13" s="107"/>
      <c r="E13" s="107"/>
      <c r="F13" s="108"/>
    </row>
    <row r="14" spans="1:13" ht="21.75" customHeight="1" x14ac:dyDescent="0.35">
      <c r="A14" s="109"/>
      <c r="B14" s="109"/>
      <c r="C14" s="109"/>
      <c r="D14" s="109"/>
      <c r="E14" s="109"/>
      <c r="F14" s="110"/>
    </row>
    <row r="15" spans="1:13" ht="21.75" customHeight="1" x14ac:dyDescent="0.35">
      <c r="A15" s="107"/>
      <c r="B15" s="107"/>
      <c r="C15" s="107"/>
      <c r="D15" s="107"/>
      <c r="E15" s="107"/>
      <c r="F15" s="108"/>
    </row>
    <row r="16" spans="1:13" ht="21.75" customHeight="1" x14ac:dyDescent="0.35">
      <c r="A16" s="109"/>
      <c r="B16" s="109"/>
      <c r="C16" s="109"/>
      <c r="D16" s="109"/>
      <c r="E16" s="109"/>
      <c r="F16" s="110"/>
    </row>
    <row r="17" spans="1:6" ht="21.75" customHeight="1" x14ac:dyDescent="0.35">
      <c r="A17" s="107"/>
      <c r="B17" s="107"/>
      <c r="C17" s="107"/>
      <c r="D17" s="107"/>
      <c r="E17" s="107"/>
      <c r="F17" s="108"/>
    </row>
    <row r="18" spans="1:6" ht="21.75" customHeight="1" x14ac:dyDescent="0.35">
      <c r="A18" s="109"/>
      <c r="B18" s="109"/>
      <c r="C18" s="109"/>
      <c r="D18" s="109"/>
      <c r="E18" s="109"/>
      <c r="F18" s="110"/>
    </row>
    <row r="19" spans="1:6" ht="21.75" customHeight="1" x14ac:dyDescent="0.35">
      <c r="A19" s="107"/>
      <c r="B19" s="107"/>
      <c r="C19" s="107"/>
      <c r="D19" s="107"/>
      <c r="E19" s="107"/>
      <c r="F19" s="108"/>
    </row>
    <row r="20" spans="1:6" ht="21.75" customHeight="1" x14ac:dyDescent="0.35">
      <c r="A20" s="109"/>
      <c r="B20" s="109"/>
      <c r="C20" s="109"/>
      <c r="D20" s="109"/>
      <c r="E20" s="109"/>
      <c r="F20" s="110"/>
    </row>
    <row r="21" spans="1:6" ht="21.75" customHeight="1" x14ac:dyDescent="0.35">
      <c r="A21" s="107"/>
      <c r="B21" s="107"/>
      <c r="C21" s="107"/>
      <c r="D21" s="107"/>
      <c r="E21" s="107"/>
      <c r="F21" s="108"/>
    </row>
    <row r="22" spans="1:6" ht="21.75" customHeight="1" x14ac:dyDescent="0.35">
      <c r="A22" s="109"/>
      <c r="B22" s="109"/>
      <c r="C22" s="109"/>
      <c r="D22" s="109"/>
      <c r="E22" s="109"/>
      <c r="F22" s="110"/>
    </row>
    <row r="23" spans="1:6" ht="21.75" customHeight="1" x14ac:dyDescent="0.35">
      <c r="A23" s="107"/>
      <c r="B23" s="107"/>
      <c r="C23" s="107"/>
      <c r="D23" s="107"/>
      <c r="E23" s="107"/>
      <c r="F23" s="108"/>
    </row>
    <row r="24" spans="1:6" x14ac:dyDescent="0.35">
      <c r="A24" s="99"/>
      <c r="B24" s="99"/>
      <c r="C24" s="99"/>
      <c r="D24" s="99"/>
      <c r="E24" s="99"/>
      <c r="F24" s="98"/>
    </row>
    <row r="25" spans="1:6" x14ac:dyDescent="0.35">
      <c r="A25" s="97" t="s">
        <v>102</v>
      </c>
      <c r="B25" s="405"/>
      <c r="C25" s="406"/>
      <c r="D25" s="406"/>
      <c r="E25" s="406"/>
      <c r="F25" s="407"/>
    </row>
    <row r="26" spans="1:6" x14ac:dyDescent="0.35">
      <c r="A26" s="99"/>
      <c r="B26" s="408"/>
      <c r="C26" s="409"/>
      <c r="D26" s="409"/>
      <c r="E26" s="409"/>
      <c r="F26" s="410"/>
    </row>
    <row r="27" spans="1:6" x14ac:dyDescent="0.35">
      <c r="A27" s="99"/>
      <c r="B27" s="408"/>
      <c r="C27" s="409"/>
      <c r="D27" s="409"/>
      <c r="E27" s="409"/>
      <c r="F27" s="410"/>
    </row>
    <row r="28" spans="1:6" x14ac:dyDescent="0.35">
      <c r="A28" s="99"/>
      <c r="B28" s="411"/>
      <c r="C28" s="412"/>
      <c r="D28" s="412"/>
      <c r="E28" s="412"/>
      <c r="F28" s="413"/>
    </row>
    <row r="29" spans="1:6" hidden="1" x14ac:dyDescent="0.35">
      <c r="A29" s="99"/>
      <c r="B29" s="99"/>
      <c r="C29" s="99"/>
      <c r="D29" s="99"/>
      <c r="E29" s="99"/>
      <c r="F29" s="98"/>
    </row>
    <row r="30" spans="1:6" hidden="1" x14ac:dyDescent="0.35">
      <c r="A30" s="99"/>
      <c r="B30" s="99"/>
      <c r="C30" s="99"/>
      <c r="D30" s="99"/>
      <c r="E30" s="99"/>
      <c r="F30" s="98"/>
    </row>
    <row r="31" spans="1:6" hidden="1" x14ac:dyDescent="0.35">
      <c r="A31" s="99"/>
      <c r="B31" s="99"/>
      <c r="C31" s="99"/>
      <c r="D31" s="99"/>
      <c r="E31" s="99"/>
      <c r="F31" s="98"/>
    </row>
    <row r="32" spans="1:6" hidden="1" x14ac:dyDescent="0.35">
      <c r="A32" s="99"/>
      <c r="B32" s="99"/>
      <c r="C32" s="99"/>
      <c r="D32" s="99"/>
      <c r="E32" s="99"/>
      <c r="F32" s="98"/>
    </row>
    <row r="33" spans="1:6" hidden="1" x14ac:dyDescent="0.35">
      <c r="A33" s="99"/>
      <c r="B33" s="99"/>
      <c r="C33" s="99"/>
      <c r="D33" s="99"/>
      <c r="E33" s="99"/>
      <c r="F33" s="98"/>
    </row>
    <row r="34" spans="1:6" hidden="1" x14ac:dyDescent="0.35">
      <c r="A34" s="99"/>
      <c r="B34" s="99"/>
      <c r="C34" s="99"/>
      <c r="D34" s="99"/>
      <c r="E34" s="99"/>
      <c r="F34" s="98"/>
    </row>
    <row r="35" spans="1:6" hidden="1" x14ac:dyDescent="0.35">
      <c r="A35" s="99"/>
      <c r="B35" s="99"/>
      <c r="C35" s="99"/>
      <c r="D35" s="99"/>
      <c r="E35" s="99"/>
      <c r="F35" s="98"/>
    </row>
    <row r="36" spans="1:6" hidden="1" x14ac:dyDescent="0.35">
      <c r="A36" s="99"/>
      <c r="B36" s="99"/>
      <c r="C36" s="99"/>
      <c r="D36" s="99"/>
      <c r="E36" s="99"/>
      <c r="F36" s="98"/>
    </row>
    <row r="37" spans="1:6" hidden="1" x14ac:dyDescent="0.35">
      <c r="A37" s="111"/>
      <c r="B37" s="111"/>
      <c r="C37" s="111"/>
      <c r="D37" s="111"/>
      <c r="E37" s="111"/>
      <c r="F37" s="112"/>
    </row>
    <row r="38" spans="1:6" x14ac:dyDescent="0.35"/>
  </sheetData>
  <mergeCells count="6">
    <mergeCell ref="B25:F28"/>
    <mergeCell ref="B2:C2"/>
    <mergeCell ref="E2:F2"/>
    <mergeCell ref="B4:C4"/>
    <mergeCell ref="E4:F4"/>
    <mergeCell ref="B6:F6"/>
  </mergeCells>
  <pageMargins left="0.5" right="0.5"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7D1A3-AB1B-4C56-AA31-52F6DC724CB8}">
  <dimension ref="A1:F12"/>
  <sheetViews>
    <sheetView showGridLines="0" workbookViewId="0">
      <selection activeCell="B7" sqref="B7"/>
    </sheetView>
  </sheetViews>
  <sheetFormatPr defaultColWidth="0" defaultRowHeight="14.5" zeroHeight="1" x14ac:dyDescent="0.35"/>
  <cols>
    <col min="1" max="1" width="3.453125" customWidth="1"/>
    <col min="2" max="2" width="42.6328125" bestFit="1" customWidth="1"/>
    <col min="3" max="3" width="9.08984375" customWidth="1"/>
    <col min="4" max="5" width="9.08984375" hidden="1" customWidth="1"/>
    <col min="6" max="6" width="12.453125" hidden="1" customWidth="1"/>
    <col min="7" max="16384" width="9.08984375" hidden="1"/>
  </cols>
  <sheetData>
    <row r="1" spans="1:6" s="115" customFormat="1" ht="17.5" x14ac:dyDescent="0.35">
      <c r="B1" s="113" t="s">
        <v>103</v>
      </c>
      <c r="C1" s="114"/>
      <c r="D1" s="114"/>
      <c r="E1" s="114"/>
      <c r="F1" s="114"/>
    </row>
    <row r="2" spans="1:6" s="115" customFormat="1" ht="17.5" x14ac:dyDescent="0.35">
      <c r="A2" s="113"/>
      <c r="B2" s="137" t="s">
        <v>104</v>
      </c>
      <c r="C2" s="126"/>
      <c r="D2" s="114"/>
      <c r="E2" s="123"/>
      <c r="F2" s="114"/>
    </row>
    <row r="3" spans="1:6" x14ac:dyDescent="0.35">
      <c r="B3" s="69" t="s">
        <v>105</v>
      </c>
      <c r="C3" s="124" t="s">
        <v>78</v>
      </c>
    </row>
    <row r="4" spans="1:6" x14ac:dyDescent="0.35">
      <c r="B4" s="64" t="s">
        <v>199</v>
      </c>
      <c r="C4" s="125" t="str">
        <f>'Part A. Data Recounting'!G55</f>
        <v/>
      </c>
    </row>
    <row r="5" spans="1:6" x14ac:dyDescent="0.35">
      <c r="B5" s="64" t="s">
        <v>200</v>
      </c>
      <c r="C5" s="143" t="str">
        <f>'Part A. Data Recounting'!L58</f>
        <v>100%</v>
      </c>
    </row>
    <row r="6" spans="1:6" x14ac:dyDescent="0.35">
      <c r="B6" s="64" t="s">
        <v>195</v>
      </c>
      <c r="C6" s="125">
        <f>'Part C-1. Physical Verification'!J2</f>
        <v>0</v>
      </c>
      <c r="F6" s="121"/>
    </row>
    <row r="7" spans="1:6" x14ac:dyDescent="0.35">
      <c r="B7" s="64" t="s">
        <v>186</v>
      </c>
      <c r="C7" s="125" t="str">
        <f>'Part C-2. Electronic Verifica'!B3</f>
        <v/>
      </c>
      <c r="F7" s="121"/>
    </row>
    <row r="8" spans="1:6" x14ac:dyDescent="0.35">
      <c r="B8" s="127" t="s">
        <v>106</v>
      </c>
      <c r="C8" s="128">
        <f>IFERROR(AVERAGE(C4:C7),"")</f>
        <v>0</v>
      </c>
      <c r="F8" s="121"/>
    </row>
    <row r="9" spans="1:6" x14ac:dyDescent="0.35"/>
    <row r="10" spans="1:6" ht="15" thickBot="1" x14ac:dyDescent="0.4"/>
    <row r="11" spans="1:6" ht="18" thickBot="1" x14ac:dyDescent="0.4">
      <c r="B11" s="129" t="s">
        <v>107</v>
      </c>
      <c r="C11" s="130" t="str">
        <f>IF(OR(C7&lt;100%,C6&lt;100%),"High Risk",IF(AND(C8&lt;=100%,C8&gt;94%),"Low Risk",IF(AND(C8&lt;95%,C8&gt;=80%),"Medium Risk",IF(AND(C8&lt;80%),"High Risk"))))</f>
        <v>High Risk</v>
      </c>
      <c r="F11" s="122"/>
    </row>
    <row r="12" spans="1:6" x14ac:dyDescent="0.35"/>
  </sheetData>
  <sheetProtection algorithmName="SHA-512" hashValue="3uE17UW65tSJRyYS0KWSB7N4N+szoJuvKEkOt8OkpRa+bg37H01GIEzx4bYmRCjwx+ZOdkaqmq2rhnYvZl1PFQ==" saltValue="kk3uDQYWQbm+3Vr8uUq4FA==" spinCount="100000" sheet="1" selectLockedCells="1"/>
  <conditionalFormatting sqref="C11">
    <cfRule type="cellIs" dxfId="2" priority="1" operator="equal">
      <formula>"High Risk"</formula>
    </cfRule>
    <cfRule type="cellIs" dxfId="1" priority="2" operator="equal">
      <formula>"Medium Risk"</formula>
    </cfRule>
    <cfRule type="cellIs" dxfId="0" priority="3" operator="equal">
      <formula>"Low Risk"</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2:T40"/>
  <sheetViews>
    <sheetView showGridLines="0" topLeftCell="C2" zoomScaleNormal="100" workbookViewId="0">
      <selection activeCell="Q10" sqref="Q10"/>
    </sheetView>
  </sheetViews>
  <sheetFormatPr defaultRowHeight="12.5" x14ac:dyDescent="0.25"/>
  <cols>
    <col min="1" max="9" width="9.08984375" style="1"/>
    <col min="10" max="10" width="10.08984375" style="1" customWidth="1"/>
    <col min="11" max="11" width="7.453125" style="1" customWidth="1"/>
    <col min="12" max="12" width="28.6328125" style="1" bestFit="1" customWidth="1"/>
    <col min="13" max="13" width="7.90625" style="1" customWidth="1"/>
    <col min="14" max="14" width="11.36328125" style="1" customWidth="1"/>
    <col min="15" max="15" width="7.54296875" style="1" customWidth="1"/>
    <col min="16" max="16" width="12.08984375" style="1" customWidth="1"/>
    <col min="17" max="17" width="9.08984375" style="1"/>
    <col min="18" max="18" width="13.90625" style="1" customWidth="1"/>
    <col min="19" max="19" width="5.6328125" style="1" customWidth="1"/>
    <col min="20" max="265" width="9.08984375" style="1"/>
    <col min="266" max="266" width="10.08984375" style="1" customWidth="1"/>
    <col min="267" max="267" width="7.453125" style="1" customWidth="1"/>
    <col min="268" max="268" width="17.90625" style="1" customWidth="1"/>
    <col min="269" max="269" width="5.54296875" style="1" customWidth="1"/>
    <col min="270" max="270" width="11.36328125" style="1" customWidth="1"/>
    <col min="271" max="271" width="7.54296875" style="1" customWidth="1"/>
    <col min="272" max="272" width="12.08984375" style="1" customWidth="1"/>
    <col min="273" max="273" width="9.08984375" style="1"/>
    <col min="274" max="274" width="13.90625" style="1" customWidth="1"/>
    <col min="275" max="275" width="3.6328125" style="1" customWidth="1"/>
    <col min="276" max="521" width="9.08984375" style="1"/>
    <col min="522" max="522" width="10.08984375" style="1" customWidth="1"/>
    <col min="523" max="523" width="7.453125" style="1" customWidth="1"/>
    <col min="524" max="524" width="17.90625" style="1" customWidth="1"/>
    <col min="525" max="525" width="5.54296875" style="1" customWidth="1"/>
    <col min="526" max="526" width="11.36328125" style="1" customWidth="1"/>
    <col min="527" max="527" width="7.54296875" style="1" customWidth="1"/>
    <col min="528" max="528" width="12.08984375" style="1" customWidth="1"/>
    <col min="529" max="529" width="9.08984375" style="1"/>
    <col min="530" max="530" width="13.90625" style="1" customWidth="1"/>
    <col min="531" max="531" width="3.6328125" style="1" customWidth="1"/>
    <col min="532" max="777" width="9.08984375" style="1"/>
    <col min="778" max="778" width="10.08984375" style="1" customWidth="1"/>
    <col min="779" max="779" width="7.453125" style="1" customWidth="1"/>
    <col min="780" max="780" width="17.90625" style="1" customWidth="1"/>
    <col min="781" max="781" width="5.54296875" style="1" customWidth="1"/>
    <col min="782" max="782" width="11.36328125" style="1" customWidth="1"/>
    <col min="783" max="783" width="7.54296875" style="1" customWidth="1"/>
    <col min="784" max="784" width="12.08984375" style="1" customWidth="1"/>
    <col min="785" max="785" width="9.08984375" style="1"/>
    <col min="786" max="786" width="13.90625" style="1" customWidth="1"/>
    <col min="787" max="787" width="3.6328125" style="1" customWidth="1"/>
    <col min="788" max="1033" width="9.08984375" style="1"/>
    <col min="1034" max="1034" width="10.08984375" style="1" customWidth="1"/>
    <col min="1035" max="1035" width="7.453125" style="1" customWidth="1"/>
    <col min="1036" max="1036" width="17.90625" style="1" customWidth="1"/>
    <col min="1037" max="1037" width="5.54296875" style="1" customWidth="1"/>
    <col min="1038" max="1038" width="11.36328125" style="1" customWidth="1"/>
    <col min="1039" max="1039" width="7.54296875" style="1" customWidth="1"/>
    <col min="1040" max="1040" width="12.08984375" style="1" customWidth="1"/>
    <col min="1041" max="1041" width="9.08984375" style="1"/>
    <col min="1042" max="1042" width="13.90625" style="1" customWidth="1"/>
    <col min="1043" max="1043" width="3.6328125" style="1" customWidth="1"/>
    <col min="1044" max="1289" width="9.08984375" style="1"/>
    <col min="1290" max="1290" width="10.08984375" style="1" customWidth="1"/>
    <col min="1291" max="1291" width="7.453125" style="1" customWidth="1"/>
    <col min="1292" max="1292" width="17.90625" style="1" customWidth="1"/>
    <col min="1293" max="1293" width="5.54296875" style="1" customWidth="1"/>
    <col min="1294" max="1294" width="11.36328125" style="1" customWidth="1"/>
    <col min="1295" max="1295" width="7.54296875" style="1" customWidth="1"/>
    <col min="1296" max="1296" width="12.08984375" style="1" customWidth="1"/>
    <col min="1297" max="1297" width="9.08984375" style="1"/>
    <col min="1298" max="1298" width="13.90625" style="1" customWidth="1"/>
    <col min="1299" max="1299" width="3.6328125" style="1" customWidth="1"/>
    <col min="1300" max="1545" width="9.08984375" style="1"/>
    <col min="1546" max="1546" width="10.08984375" style="1" customWidth="1"/>
    <col min="1547" max="1547" width="7.453125" style="1" customWidth="1"/>
    <col min="1548" max="1548" width="17.90625" style="1" customWidth="1"/>
    <col min="1549" max="1549" width="5.54296875" style="1" customWidth="1"/>
    <col min="1550" max="1550" width="11.36328125" style="1" customWidth="1"/>
    <col min="1551" max="1551" width="7.54296875" style="1" customWidth="1"/>
    <col min="1552" max="1552" width="12.08984375" style="1" customWidth="1"/>
    <col min="1553" max="1553" width="9.08984375" style="1"/>
    <col min="1554" max="1554" width="13.90625" style="1" customWidth="1"/>
    <col min="1555" max="1555" width="3.6328125" style="1" customWidth="1"/>
    <col min="1556" max="1801" width="9.08984375" style="1"/>
    <col min="1802" max="1802" width="10.08984375" style="1" customWidth="1"/>
    <col min="1803" max="1803" width="7.453125" style="1" customWidth="1"/>
    <col min="1804" max="1804" width="17.90625" style="1" customWidth="1"/>
    <col min="1805" max="1805" width="5.54296875" style="1" customWidth="1"/>
    <col min="1806" max="1806" width="11.36328125" style="1" customWidth="1"/>
    <col min="1807" max="1807" width="7.54296875" style="1" customWidth="1"/>
    <col min="1808" max="1808" width="12.08984375" style="1" customWidth="1"/>
    <col min="1809" max="1809" width="9.08984375" style="1"/>
    <col min="1810" max="1810" width="13.90625" style="1" customWidth="1"/>
    <col min="1811" max="1811" width="3.6328125" style="1" customWidth="1"/>
    <col min="1812" max="2057" width="9.08984375" style="1"/>
    <col min="2058" max="2058" width="10.08984375" style="1" customWidth="1"/>
    <col min="2059" max="2059" width="7.453125" style="1" customWidth="1"/>
    <col min="2060" max="2060" width="17.90625" style="1" customWidth="1"/>
    <col min="2061" max="2061" width="5.54296875" style="1" customWidth="1"/>
    <col min="2062" max="2062" width="11.36328125" style="1" customWidth="1"/>
    <col min="2063" max="2063" width="7.54296875" style="1" customWidth="1"/>
    <col min="2064" max="2064" width="12.08984375" style="1" customWidth="1"/>
    <col min="2065" max="2065" width="9.08984375" style="1"/>
    <col min="2066" max="2066" width="13.90625" style="1" customWidth="1"/>
    <col min="2067" max="2067" width="3.6328125" style="1" customWidth="1"/>
    <col min="2068" max="2313" width="9.08984375" style="1"/>
    <col min="2314" max="2314" width="10.08984375" style="1" customWidth="1"/>
    <col min="2315" max="2315" width="7.453125" style="1" customWidth="1"/>
    <col min="2316" max="2316" width="17.90625" style="1" customWidth="1"/>
    <col min="2317" max="2317" width="5.54296875" style="1" customWidth="1"/>
    <col min="2318" max="2318" width="11.36328125" style="1" customWidth="1"/>
    <col min="2319" max="2319" width="7.54296875" style="1" customWidth="1"/>
    <col min="2320" max="2320" width="12.08984375" style="1" customWidth="1"/>
    <col min="2321" max="2321" width="9.08984375" style="1"/>
    <col min="2322" max="2322" width="13.90625" style="1" customWidth="1"/>
    <col min="2323" max="2323" width="3.6328125" style="1" customWidth="1"/>
    <col min="2324" max="2569" width="9.08984375" style="1"/>
    <col min="2570" max="2570" width="10.08984375" style="1" customWidth="1"/>
    <col min="2571" max="2571" width="7.453125" style="1" customWidth="1"/>
    <col min="2572" max="2572" width="17.90625" style="1" customWidth="1"/>
    <col min="2573" max="2573" width="5.54296875" style="1" customWidth="1"/>
    <col min="2574" max="2574" width="11.36328125" style="1" customWidth="1"/>
    <col min="2575" max="2575" width="7.54296875" style="1" customWidth="1"/>
    <col min="2576" max="2576" width="12.08984375" style="1" customWidth="1"/>
    <col min="2577" max="2577" width="9.08984375" style="1"/>
    <col min="2578" max="2578" width="13.90625" style="1" customWidth="1"/>
    <col min="2579" max="2579" width="3.6328125" style="1" customWidth="1"/>
    <col min="2580" max="2825" width="9.08984375" style="1"/>
    <col min="2826" max="2826" width="10.08984375" style="1" customWidth="1"/>
    <col min="2827" max="2827" width="7.453125" style="1" customWidth="1"/>
    <col min="2828" max="2828" width="17.90625" style="1" customWidth="1"/>
    <col min="2829" max="2829" width="5.54296875" style="1" customWidth="1"/>
    <col min="2830" max="2830" width="11.36328125" style="1" customWidth="1"/>
    <col min="2831" max="2831" width="7.54296875" style="1" customWidth="1"/>
    <col min="2832" max="2832" width="12.08984375" style="1" customWidth="1"/>
    <col min="2833" max="2833" width="9.08984375" style="1"/>
    <col min="2834" max="2834" width="13.90625" style="1" customWidth="1"/>
    <col min="2835" max="2835" width="3.6328125" style="1" customWidth="1"/>
    <col min="2836" max="3081" width="9.08984375" style="1"/>
    <col min="3082" max="3082" width="10.08984375" style="1" customWidth="1"/>
    <col min="3083" max="3083" width="7.453125" style="1" customWidth="1"/>
    <col min="3084" max="3084" width="17.90625" style="1" customWidth="1"/>
    <col min="3085" max="3085" width="5.54296875" style="1" customWidth="1"/>
    <col min="3086" max="3086" width="11.36328125" style="1" customWidth="1"/>
    <col min="3087" max="3087" width="7.54296875" style="1" customWidth="1"/>
    <col min="3088" max="3088" width="12.08984375" style="1" customWidth="1"/>
    <col min="3089" max="3089" width="9.08984375" style="1"/>
    <col min="3090" max="3090" width="13.90625" style="1" customWidth="1"/>
    <col min="3091" max="3091" width="3.6328125" style="1" customWidth="1"/>
    <col min="3092" max="3337" width="9.08984375" style="1"/>
    <col min="3338" max="3338" width="10.08984375" style="1" customWidth="1"/>
    <col min="3339" max="3339" width="7.453125" style="1" customWidth="1"/>
    <col min="3340" max="3340" width="17.90625" style="1" customWidth="1"/>
    <col min="3341" max="3341" width="5.54296875" style="1" customWidth="1"/>
    <col min="3342" max="3342" width="11.36328125" style="1" customWidth="1"/>
    <col min="3343" max="3343" width="7.54296875" style="1" customWidth="1"/>
    <col min="3344" max="3344" width="12.08984375" style="1" customWidth="1"/>
    <col min="3345" max="3345" width="9.08984375" style="1"/>
    <col min="3346" max="3346" width="13.90625" style="1" customWidth="1"/>
    <col min="3347" max="3347" width="3.6328125" style="1" customWidth="1"/>
    <col min="3348" max="3593" width="9.08984375" style="1"/>
    <col min="3594" max="3594" width="10.08984375" style="1" customWidth="1"/>
    <col min="3595" max="3595" width="7.453125" style="1" customWidth="1"/>
    <col min="3596" max="3596" width="17.90625" style="1" customWidth="1"/>
    <col min="3597" max="3597" width="5.54296875" style="1" customWidth="1"/>
    <col min="3598" max="3598" width="11.36328125" style="1" customWidth="1"/>
    <col min="3599" max="3599" width="7.54296875" style="1" customWidth="1"/>
    <col min="3600" max="3600" width="12.08984375" style="1" customWidth="1"/>
    <col min="3601" max="3601" width="9.08984375" style="1"/>
    <col min="3602" max="3602" width="13.90625" style="1" customWidth="1"/>
    <col min="3603" max="3603" width="3.6328125" style="1" customWidth="1"/>
    <col min="3604" max="3849" width="9.08984375" style="1"/>
    <col min="3850" max="3850" width="10.08984375" style="1" customWidth="1"/>
    <col min="3851" max="3851" width="7.453125" style="1" customWidth="1"/>
    <col min="3852" max="3852" width="17.90625" style="1" customWidth="1"/>
    <col min="3853" max="3853" width="5.54296875" style="1" customWidth="1"/>
    <col min="3854" max="3854" width="11.36328125" style="1" customWidth="1"/>
    <col min="3855" max="3855" width="7.54296875" style="1" customWidth="1"/>
    <col min="3856" max="3856" width="12.08984375" style="1" customWidth="1"/>
    <col min="3857" max="3857" width="9.08984375" style="1"/>
    <col min="3858" max="3858" width="13.90625" style="1" customWidth="1"/>
    <col min="3859" max="3859" width="3.6328125" style="1" customWidth="1"/>
    <col min="3860" max="4105" width="9.08984375" style="1"/>
    <col min="4106" max="4106" width="10.08984375" style="1" customWidth="1"/>
    <col min="4107" max="4107" width="7.453125" style="1" customWidth="1"/>
    <col min="4108" max="4108" width="17.90625" style="1" customWidth="1"/>
    <col min="4109" max="4109" width="5.54296875" style="1" customWidth="1"/>
    <col min="4110" max="4110" width="11.36328125" style="1" customWidth="1"/>
    <col min="4111" max="4111" width="7.54296875" style="1" customWidth="1"/>
    <col min="4112" max="4112" width="12.08984375" style="1" customWidth="1"/>
    <col min="4113" max="4113" width="9.08984375" style="1"/>
    <col min="4114" max="4114" width="13.90625" style="1" customWidth="1"/>
    <col min="4115" max="4115" width="3.6328125" style="1" customWidth="1"/>
    <col min="4116" max="4361" width="9.08984375" style="1"/>
    <col min="4362" max="4362" width="10.08984375" style="1" customWidth="1"/>
    <col min="4363" max="4363" width="7.453125" style="1" customWidth="1"/>
    <col min="4364" max="4364" width="17.90625" style="1" customWidth="1"/>
    <col min="4365" max="4365" width="5.54296875" style="1" customWidth="1"/>
    <col min="4366" max="4366" width="11.36328125" style="1" customWidth="1"/>
    <col min="4367" max="4367" width="7.54296875" style="1" customWidth="1"/>
    <col min="4368" max="4368" width="12.08984375" style="1" customWidth="1"/>
    <col min="4369" max="4369" width="9.08984375" style="1"/>
    <col min="4370" max="4370" width="13.90625" style="1" customWidth="1"/>
    <col min="4371" max="4371" width="3.6328125" style="1" customWidth="1"/>
    <col min="4372" max="4617" width="9.08984375" style="1"/>
    <col min="4618" max="4618" width="10.08984375" style="1" customWidth="1"/>
    <col min="4619" max="4619" width="7.453125" style="1" customWidth="1"/>
    <col min="4620" max="4620" width="17.90625" style="1" customWidth="1"/>
    <col min="4621" max="4621" width="5.54296875" style="1" customWidth="1"/>
    <col min="4622" max="4622" width="11.36328125" style="1" customWidth="1"/>
    <col min="4623" max="4623" width="7.54296875" style="1" customWidth="1"/>
    <col min="4624" max="4624" width="12.08984375" style="1" customWidth="1"/>
    <col min="4625" max="4625" width="9.08984375" style="1"/>
    <col min="4626" max="4626" width="13.90625" style="1" customWidth="1"/>
    <col min="4627" max="4627" width="3.6328125" style="1" customWidth="1"/>
    <col min="4628" max="4873" width="9.08984375" style="1"/>
    <col min="4874" max="4874" width="10.08984375" style="1" customWidth="1"/>
    <col min="4875" max="4875" width="7.453125" style="1" customWidth="1"/>
    <col min="4876" max="4876" width="17.90625" style="1" customWidth="1"/>
    <col min="4877" max="4877" width="5.54296875" style="1" customWidth="1"/>
    <col min="4878" max="4878" width="11.36328125" style="1" customWidth="1"/>
    <col min="4879" max="4879" width="7.54296875" style="1" customWidth="1"/>
    <col min="4880" max="4880" width="12.08984375" style="1" customWidth="1"/>
    <col min="4881" max="4881" width="9.08984375" style="1"/>
    <col min="4882" max="4882" width="13.90625" style="1" customWidth="1"/>
    <col min="4883" max="4883" width="3.6328125" style="1" customWidth="1"/>
    <col min="4884" max="5129" width="9.08984375" style="1"/>
    <col min="5130" max="5130" width="10.08984375" style="1" customWidth="1"/>
    <col min="5131" max="5131" width="7.453125" style="1" customWidth="1"/>
    <col min="5132" max="5132" width="17.90625" style="1" customWidth="1"/>
    <col min="5133" max="5133" width="5.54296875" style="1" customWidth="1"/>
    <col min="5134" max="5134" width="11.36328125" style="1" customWidth="1"/>
    <col min="5135" max="5135" width="7.54296875" style="1" customWidth="1"/>
    <col min="5136" max="5136" width="12.08984375" style="1" customWidth="1"/>
    <col min="5137" max="5137" width="9.08984375" style="1"/>
    <col min="5138" max="5138" width="13.90625" style="1" customWidth="1"/>
    <col min="5139" max="5139" width="3.6328125" style="1" customWidth="1"/>
    <col min="5140" max="5385" width="9.08984375" style="1"/>
    <col min="5386" max="5386" width="10.08984375" style="1" customWidth="1"/>
    <col min="5387" max="5387" width="7.453125" style="1" customWidth="1"/>
    <col min="5388" max="5388" width="17.90625" style="1" customWidth="1"/>
    <col min="5389" max="5389" width="5.54296875" style="1" customWidth="1"/>
    <col min="5390" max="5390" width="11.36328125" style="1" customWidth="1"/>
    <col min="5391" max="5391" width="7.54296875" style="1" customWidth="1"/>
    <col min="5392" max="5392" width="12.08984375" style="1" customWidth="1"/>
    <col min="5393" max="5393" width="9.08984375" style="1"/>
    <col min="5394" max="5394" width="13.90625" style="1" customWidth="1"/>
    <col min="5395" max="5395" width="3.6328125" style="1" customWidth="1"/>
    <col min="5396" max="5641" width="9.08984375" style="1"/>
    <col min="5642" max="5642" width="10.08984375" style="1" customWidth="1"/>
    <col min="5643" max="5643" width="7.453125" style="1" customWidth="1"/>
    <col min="5644" max="5644" width="17.90625" style="1" customWidth="1"/>
    <col min="5645" max="5645" width="5.54296875" style="1" customWidth="1"/>
    <col min="5646" max="5646" width="11.36328125" style="1" customWidth="1"/>
    <col min="5647" max="5647" width="7.54296875" style="1" customWidth="1"/>
    <col min="5648" max="5648" width="12.08984375" style="1" customWidth="1"/>
    <col min="5649" max="5649" width="9.08984375" style="1"/>
    <col min="5650" max="5650" width="13.90625" style="1" customWidth="1"/>
    <col min="5651" max="5651" width="3.6328125" style="1" customWidth="1"/>
    <col min="5652" max="5897" width="9.08984375" style="1"/>
    <col min="5898" max="5898" width="10.08984375" style="1" customWidth="1"/>
    <col min="5899" max="5899" width="7.453125" style="1" customWidth="1"/>
    <col min="5900" max="5900" width="17.90625" style="1" customWidth="1"/>
    <col min="5901" max="5901" width="5.54296875" style="1" customWidth="1"/>
    <col min="5902" max="5902" width="11.36328125" style="1" customWidth="1"/>
    <col min="5903" max="5903" width="7.54296875" style="1" customWidth="1"/>
    <col min="5904" max="5904" width="12.08984375" style="1" customWidth="1"/>
    <col min="5905" max="5905" width="9.08984375" style="1"/>
    <col min="5906" max="5906" width="13.90625" style="1" customWidth="1"/>
    <col min="5907" max="5907" width="3.6328125" style="1" customWidth="1"/>
    <col min="5908" max="6153" width="9.08984375" style="1"/>
    <col min="6154" max="6154" width="10.08984375" style="1" customWidth="1"/>
    <col min="6155" max="6155" width="7.453125" style="1" customWidth="1"/>
    <col min="6156" max="6156" width="17.90625" style="1" customWidth="1"/>
    <col min="6157" max="6157" width="5.54296875" style="1" customWidth="1"/>
    <col min="6158" max="6158" width="11.36328125" style="1" customWidth="1"/>
    <col min="6159" max="6159" width="7.54296875" style="1" customWidth="1"/>
    <col min="6160" max="6160" width="12.08984375" style="1" customWidth="1"/>
    <col min="6161" max="6161" width="9.08984375" style="1"/>
    <col min="6162" max="6162" width="13.90625" style="1" customWidth="1"/>
    <col min="6163" max="6163" width="3.6328125" style="1" customWidth="1"/>
    <col min="6164" max="6409" width="9.08984375" style="1"/>
    <col min="6410" max="6410" width="10.08984375" style="1" customWidth="1"/>
    <col min="6411" max="6411" width="7.453125" style="1" customWidth="1"/>
    <col min="6412" max="6412" width="17.90625" style="1" customWidth="1"/>
    <col min="6413" max="6413" width="5.54296875" style="1" customWidth="1"/>
    <col min="6414" max="6414" width="11.36328125" style="1" customWidth="1"/>
    <col min="6415" max="6415" width="7.54296875" style="1" customWidth="1"/>
    <col min="6416" max="6416" width="12.08984375" style="1" customWidth="1"/>
    <col min="6417" max="6417" width="9.08984375" style="1"/>
    <col min="6418" max="6418" width="13.90625" style="1" customWidth="1"/>
    <col min="6419" max="6419" width="3.6328125" style="1" customWidth="1"/>
    <col min="6420" max="6665" width="9.08984375" style="1"/>
    <col min="6666" max="6666" width="10.08984375" style="1" customWidth="1"/>
    <col min="6667" max="6667" width="7.453125" style="1" customWidth="1"/>
    <col min="6668" max="6668" width="17.90625" style="1" customWidth="1"/>
    <col min="6669" max="6669" width="5.54296875" style="1" customWidth="1"/>
    <col min="6670" max="6670" width="11.36328125" style="1" customWidth="1"/>
    <col min="6671" max="6671" width="7.54296875" style="1" customWidth="1"/>
    <col min="6672" max="6672" width="12.08984375" style="1" customWidth="1"/>
    <col min="6673" max="6673" width="9.08984375" style="1"/>
    <col min="6674" max="6674" width="13.90625" style="1" customWidth="1"/>
    <col min="6675" max="6675" width="3.6328125" style="1" customWidth="1"/>
    <col min="6676" max="6921" width="9.08984375" style="1"/>
    <col min="6922" max="6922" width="10.08984375" style="1" customWidth="1"/>
    <col min="6923" max="6923" width="7.453125" style="1" customWidth="1"/>
    <col min="6924" max="6924" width="17.90625" style="1" customWidth="1"/>
    <col min="6925" max="6925" width="5.54296875" style="1" customWidth="1"/>
    <col min="6926" max="6926" width="11.36328125" style="1" customWidth="1"/>
    <col min="6927" max="6927" width="7.54296875" style="1" customWidth="1"/>
    <col min="6928" max="6928" width="12.08984375" style="1" customWidth="1"/>
    <col min="6929" max="6929" width="9.08984375" style="1"/>
    <col min="6930" max="6930" width="13.90625" style="1" customWidth="1"/>
    <col min="6931" max="6931" width="3.6328125" style="1" customWidth="1"/>
    <col min="6932" max="7177" width="9.08984375" style="1"/>
    <col min="7178" max="7178" width="10.08984375" style="1" customWidth="1"/>
    <col min="7179" max="7179" width="7.453125" style="1" customWidth="1"/>
    <col min="7180" max="7180" width="17.90625" style="1" customWidth="1"/>
    <col min="7181" max="7181" width="5.54296875" style="1" customWidth="1"/>
    <col min="7182" max="7182" width="11.36328125" style="1" customWidth="1"/>
    <col min="7183" max="7183" width="7.54296875" style="1" customWidth="1"/>
    <col min="7184" max="7184" width="12.08984375" style="1" customWidth="1"/>
    <col min="7185" max="7185" width="9.08984375" style="1"/>
    <col min="7186" max="7186" width="13.90625" style="1" customWidth="1"/>
    <col min="7187" max="7187" width="3.6328125" style="1" customWidth="1"/>
    <col min="7188" max="7433" width="9.08984375" style="1"/>
    <col min="7434" max="7434" width="10.08984375" style="1" customWidth="1"/>
    <col min="7435" max="7435" width="7.453125" style="1" customWidth="1"/>
    <col min="7436" max="7436" width="17.90625" style="1" customWidth="1"/>
    <col min="7437" max="7437" width="5.54296875" style="1" customWidth="1"/>
    <col min="7438" max="7438" width="11.36328125" style="1" customWidth="1"/>
    <col min="7439" max="7439" width="7.54296875" style="1" customWidth="1"/>
    <col min="7440" max="7440" width="12.08984375" style="1" customWidth="1"/>
    <col min="7441" max="7441" width="9.08984375" style="1"/>
    <col min="7442" max="7442" width="13.90625" style="1" customWidth="1"/>
    <col min="7443" max="7443" width="3.6328125" style="1" customWidth="1"/>
    <col min="7444" max="7689" width="9.08984375" style="1"/>
    <col min="7690" max="7690" width="10.08984375" style="1" customWidth="1"/>
    <col min="7691" max="7691" width="7.453125" style="1" customWidth="1"/>
    <col min="7692" max="7692" width="17.90625" style="1" customWidth="1"/>
    <col min="7693" max="7693" width="5.54296875" style="1" customWidth="1"/>
    <col min="7694" max="7694" width="11.36328125" style="1" customWidth="1"/>
    <col min="7695" max="7695" width="7.54296875" style="1" customWidth="1"/>
    <col min="7696" max="7696" width="12.08984375" style="1" customWidth="1"/>
    <col min="7697" max="7697" width="9.08984375" style="1"/>
    <col min="7698" max="7698" width="13.90625" style="1" customWidth="1"/>
    <col min="7699" max="7699" width="3.6328125" style="1" customWidth="1"/>
    <col min="7700" max="7945" width="9.08984375" style="1"/>
    <col min="7946" max="7946" width="10.08984375" style="1" customWidth="1"/>
    <col min="7947" max="7947" width="7.453125" style="1" customWidth="1"/>
    <col min="7948" max="7948" width="17.90625" style="1" customWidth="1"/>
    <col min="7949" max="7949" width="5.54296875" style="1" customWidth="1"/>
    <col min="7950" max="7950" width="11.36328125" style="1" customWidth="1"/>
    <col min="7951" max="7951" width="7.54296875" style="1" customWidth="1"/>
    <col min="7952" max="7952" width="12.08984375" style="1" customWidth="1"/>
    <col min="7953" max="7953" width="9.08984375" style="1"/>
    <col min="7954" max="7954" width="13.90625" style="1" customWidth="1"/>
    <col min="7955" max="7955" width="3.6328125" style="1" customWidth="1"/>
    <col min="7956" max="8201" width="9.08984375" style="1"/>
    <col min="8202" max="8202" width="10.08984375" style="1" customWidth="1"/>
    <col min="8203" max="8203" width="7.453125" style="1" customWidth="1"/>
    <col min="8204" max="8204" width="17.90625" style="1" customWidth="1"/>
    <col min="8205" max="8205" width="5.54296875" style="1" customWidth="1"/>
    <col min="8206" max="8206" width="11.36328125" style="1" customWidth="1"/>
    <col min="8207" max="8207" width="7.54296875" style="1" customWidth="1"/>
    <col min="8208" max="8208" width="12.08984375" style="1" customWidth="1"/>
    <col min="8209" max="8209" width="9.08984375" style="1"/>
    <col min="8210" max="8210" width="13.90625" style="1" customWidth="1"/>
    <col min="8211" max="8211" width="3.6328125" style="1" customWidth="1"/>
    <col min="8212" max="8457" width="9.08984375" style="1"/>
    <col min="8458" max="8458" width="10.08984375" style="1" customWidth="1"/>
    <col min="8459" max="8459" width="7.453125" style="1" customWidth="1"/>
    <col min="8460" max="8460" width="17.90625" style="1" customWidth="1"/>
    <col min="8461" max="8461" width="5.54296875" style="1" customWidth="1"/>
    <col min="8462" max="8462" width="11.36328125" style="1" customWidth="1"/>
    <col min="8463" max="8463" width="7.54296875" style="1" customWidth="1"/>
    <col min="8464" max="8464" width="12.08984375" style="1" customWidth="1"/>
    <col min="8465" max="8465" width="9.08984375" style="1"/>
    <col min="8466" max="8466" width="13.90625" style="1" customWidth="1"/>
    <col min="8467" max="8467" width="3.6328125" style="1" customWidth="1"/>
    <col min="8468" max="8713" width="9.08984375" style="1"/>
    <col min="8714" max="8714" width="10.08984375" style="1" customWidth="1"/>
    <col min="8715" max="8715" width="7.453125" style="1" customWidth="1"/>
    <col min="8716" max="8716" width="17.90625" style="1" customWidth="1"/>
    <col min="8717" max="8717" width="5.54296875" style="1" customWidth="1"/>
    <col min="8718" max="8718" width="11.36328125" style="1" customWidth="1"/>
    <col min="8719" max="8719" width="7.54296875" style="1" customWidth="1"/>
    <col min="8720" max="8720" width="12.08984375" style="1" customWidth="1"/>
    <col min="8721" max="8721" width="9.08984375" style="1"/>
    <col min="8722" max="8722" width="13.90625" style="1" customWidth="1"/>
    <col min="8723" max="8723" width="3.6328125" style="1" customWidth="1"/>
    <col min="8724" max="8969" width="9.08984375" style="1"/>
    <col min="8970" max="8970" width="10.08984375" style="1" customWidth="1"/>
    <col min="8971" max="8971" width="7.453125" style="1" customWidth="1"/>
    <col min="8972" max="8972" width="17.90625" style="1" customWidth="1"/>
    <col min="8973" max="8973" width="5.54296875" style="1" customWidth="1"/>
    <col min="8974" max="8974" width="11.36328125" style="1" customWidth="1"/>
    <col min="8975" max="8975" width="7.54296875" style="1" customWidth="1"/>
    <col min="8976" max="8976" width="12.08984375" style="1" customWidth="1"/>
    <col min="8977" max="8977" width="9.08984375" style="1"/>
    <col min="8978" max="8978" width="13.90625" style="1" customWidth="1"/>
    <col min="8979" max="8979" width="3.6328125" style="1" customWidth="1"/>
    <col min="8980" max="9225" width="9.08984375" style="1"/>
    <col min="9226" max="9226" width="10.08984375" style="1" customWidth="1"/>
    <col min="9227" max="9227" width="7.453125" style="1" customWidth="1"/>
    <col min="9228" max="9228" width="17.90625" style="1" customWidth="1"/>
    <col min="9229" max="9229" width="5.54296875" style="1" customWidth="1"/>
    <col min="9230" max="9230" width="11.36328125" style="1" customWidth="1"/>
    <col min="9231" max="9231" width="7.54296875" style="1" customWidth="1"/>
    <col min="9232" max="9232" width="12.08984375" style="1" customWidth="1"/>
    <col min="9233" max="9233" width="9.08984375" style="1"/>
    <col min="9234" max="9234" width="13.90625" style="1" customWidth="1"/>
    <col min="9235" max="9235" width="3.6328125" style="1" customWidth="1"/>
    <col min="9236" max="9481" width="9.08984375" style="1"/>
    <col min="9482" max="9482" width="10.08984375" style="1" customWidth="1"/>
    <col min="9483" max="9483" width="7.453125" style="1" customWidth="1"/>
    <col min="9484" max="9484" width="17.90625" style="1" customWidth="1"/>
    <col min="9485" max="9485" width="5.54296875" style="1" customWidth="1"/>
    <col min="9486" max="9486" width="11.36328125" style="1" customWidth="1"/>
    <col min="9487" max="9487" width="7.54296875" style="1" customWidth="1"/>
    <col min="9488" max="9488" width="12.08984375" style="1" customWidth="1"/>
    <col min="9489" max="9489" width="9.08984375" style="1"/>
    <col min="9490" max="9490" width="13.90625" style="1" customWidth="1"/>
    <col min="9491" max="9491" width="3.6328125" style="1" customWidth="1"/>
    <col min="9492" max="9737" width="9.08984375" style="1"/>
    <col min="9738" max="9738" width="10.08984375" style="1" customWidth="1"/>
    <col min="9739" max="9739" width="7.453125" style="1" customWidth="1"/>
    <col min="9740" max="9740" width="17.90625" style="1" customWidth="1"/>
    <col min="9741" max="9741" width="5.54296875" style="1" customWidth="1"/>
    <col min="9742" max="9742" width="11.36328125" style="1" customWidth="1"/>
    <col min="9743" max="9743" width="7.54296875" style="1" customWidth="1"/>
    <col min="9744" max="9744" width="12.08984375" style="1" customWidth="1"/>
    <col min="9745" max="9745" width="9.08984375" style="1"/>
    <col min="9746" max="9746" width="13.90625" style="1" customWidth="1"/>
    <col min="9747" max="9747" width="3.6328125" style="1" customWidth="1"/>
    <col min="9748" max="9993" width="9.08984375" style="1"/>
    <col min="9994" max="9994" width="10.08984375" style="1" customWidth="1"/>
    <col min="9995" max="9995" width="7.453125" style="1" customWidth="1"/>
    <col min="9996" max="9996" width="17.90625" style="1" customWidth="1"/>
    <col min="9997" max="9997" width="5.54296875" style="1" customWidth="1"/>
    <col min="9998" max="9998" width="11.36328125" style="1" customWidth="1"/>
    <col min="9999" max="9999" width="7.54296875" style="1" customWidth="1"/>
    <col min="10000" max="10000" width="12.08984375" style="1" customWidth="1"/>
    <col min="10001" max="10001" width="9.08984375" style="1"/>
    <col min="10002" max="10002" width="13.90625" style="1" customWidth="1"/>
    <col min="10003" max="10003" width="3.6328125" style="1" customWidth="1"/>
    <col min="10004" max="10249" width="9.08984375" style="1"/>
    <col min="10250" max="10250" width="10.08984375" style="1" customWidth="1"/>
    <col min="10251" max="10251" width="7.453125" style="1" customWidth="1"/>
    <col min="10252" max="10252" width="17.90625" style="1" customWidth="1"/>
    <col min="10253" max="10253" width="5.54296875" style="1" customWidth="1"/>
    <col min="10254" max="10254" width="11.36328125" style="1" customWidth="1"/>
    <col min="10255" max="10255" width="7.54296875" style="1" customWidth="1"/>
    <col min="10256" max="10256" width="12.08984375" style="1" customWidth="1"/>
    <col min="10257" max="10257" width="9.08984375" style="1"/>
    <col min="10258" max="10258" width="13.90625" style="1" customWidth="1"/>
    <col min="10259" max="10259" width="3.6328125" style="1" customWidth="1"/>
    <col min="10260" max="10505" width="9.08984375" style="1"/>
    <col min="10506" max="10506" width="10.08984375" style="1" customWidth="1"/>
    <col min="10507" max="10507" width="7.453125" style="1" customWidth="1"/>
    <col min="10508" max="10508" width="17.90625" style="1" customWidth="1"/>
    <col min="10509" max="10509" width="5.54296875" style="1" customWidth="1"/>
    <col min="10510" max="10510" width="11.36328125" style="1" customWidth="1"/>
    <col min="10511" max="10511" width="7.54296875" style="1" customWidth="1"/>
    <col min="10512" max="10512" width="12.08984375" style="1" customWidth="1"/>
    <col min="10513" max="10513" width="9.08984375" style="1"/>
    <col min="10514" max="10514" width="13.90625" style="1" customWidth="1"/>
    <col min="10515" max="10515" width="3.6328125" style="1" customWidth="1"/>
    <col min="10516" max="10761" width="9.08984375" style="1"/>
    <col min="10762" max="10762" width="10.08984375" style="1" customWidth="1"/>
    <col min="10763" max="10763" width="7.453125" style="1" customWidth="1"/>
    <col min="10764" max="10764" width="17.90625" style="1" customWidth="1"/>
    <col min="10765" max="10765" width="5.54296875" style="1" customWidth="1"/>
    <col min="10766" max="10766" width="11.36328125" style="1" customWidth="1"/>
    <col min="10767" max="10767" width="7.54296875" style="1" customWidth="1"/>
    <col min="10768" max="10768" width="12.08984375" style="1" customWidth="1"/>
    <col min="10769" max="10769" width="9.08984375" style="1"/>
    <col min="10770" max="10770" width="13.90625" style="1" customWidth="1"/>
    <col min="10771" max="10771" width="3.6328125" style="1" customWidth="1"/>
    <col min="10772" max="11017" width="9.08984375" style="1"/>
    <col min="11018" max="11018" width="10.08984375" style="1" customWidth="1"/>
    <col min="11019" max="11019" width="7.453125" style="1" customWidth="1"/>
    <col min="11020" max="11020" width="17.90625" style="1" customWidth="1"/>
    <col min="11021" max="11021" width="5.54296875" style="1" customWidth="1"/>
    <col min="11022" max="11022" width="11.36328125" style="1" customWidth="1"/>
    <col min="11023" max="11023" width="7.54296875" style="1" customWidth="1"/>
    <col min="11024" max="11024" width="12.08984375" style="1" customWidth="1"/>
    <col min="11025" max="11025" width="9.08984375" style="1"/>
    <col min="11026" max="11026" width="13.90625" style="1" customWidth="1"/>
    <col min="11027" max="11027" width="3.6328125" style="1" customWidth="1"/>
    <col min="11028" max="11273" width="9.08984375" style="1"/>
    <col min="11274" max="11274" width="10.08984375" style="1" customWidth="1"/>
    <col min="11275" max="11275" width="7.453125" style="1" customWidth="1"/>
    <col min="11276" max="11276" width="17.90625" style="1" customWidth="1"/>
    <col min="11277" max="11277" width="5.54296875" style="1" customWidth="1"/>
    <col min="11278" max="11278" width="11.36328125" style="1" customWidth="1"/>
    <col min="11279" max="11279" width="7.54296875" style="1" customWidth="1"/>
    <col min="11280" max="11280" width="12.08984375" style="1" customWidth="1"/>
    <col min="11281" max="11281" width="9.08984375" style="1"/>
    <col min="11282" max="11282" width="13.90625" style="1" customWidth="1"/>
    <col min="11283" max="11283" width="3.6328125" style="1" customWidth="1"/>
    <col min="11284" max="11529" width="9.08984375" style="1"/>
    <col min="11530" max="11530" width="10.08984375" style="1" customWidth="1"/>
    <col min="11531" max="11531" width="7.453125" style="1" customWidth="1"/>
    <col min="11532" max="11532" width="17.90625" style="1" customWidth="1"/>
    <col min="11533" max="11533" width="5.54296875" style="1" customWidth="1"/>
    <col min="11534" max="11534" width="11.36328125" style="1" customWidth="1"/>
    <col min="11535" max="11535" width="7.54296875" style="1" customWidth="1"/>
    <col min="11536" max="11536" width="12.08984375" style="1" customWidth="1"/>
    <col min="11537" max="11537" width="9.08984375" style="1"/>
    <col min="11538" max="11538" width="13.90625" style="1" customWidth="1"/>
    <col min="11539" max="11539" width="3.6328125" style="1" customWidth="1"/>
    <col min="11540" max="11785" width="9.08984375" style="1"/>
    <col min="11786" max="11786" width="10.08984375" style="1" customWidth="1"/>
    <col min="11787" max="11787" width="7.453125" style="1" customWidth="1"/>
    <col min="11788" max="11788" width="17.90625" style="1" customWidth="1"/>
    <col min="11789" max="11789" width="5.54296875" style="1" customWidth="1"/>
    <col min="11790" max="11790" width="11.36328125" style="1" customWidth="1"/>
    <col min="11791" max="11791" width="7.54296875" style="1" customWidth="1"/>
    <col min="11792" max="11792" width="12.08984375" style="1" customWidth="1"/>
    <col min="11793" max="11793" width="9.08984375" style="1"/>
    <col min="11794" max="11794" width="13.90625" style="1" customWidth="1"/>
    <col min="11795" max="11795" width="3.6328125" style="1" customWidth="1"/>
    <col min="11796" max="12041" width="9.08984375" style="1"/>
    <col min="12042" max="12042" width="10.08984375" style="1" customWidth="1"/>
    <col min="12043" max="12043" width="7.453125" style="1" customWidth="1"/>
    <col min="12044" max="12044" width="17.90625" style="1" customWidth="1"/>
    <col min="12045" max="12045" width="5.54296875" style="1" customWidth="1"/>
    <col min="12046" max="12046" width="11.36328125" style="1" customWidth="1"/>
    <col min="12047" max="12047" width="7.54296875" style="1" customWidth="1"/>
    <col min="12048" max="12048" width="12.08984375" style="1" customWidth="1"/>
    <col min="12049" max="12049" width="9.08984375" style="1"/>
    <col min="12050" max="12050" width="13.90625" style="1" customWidth="1"/>
    <col min="12051" max="12051" width="3.6328125" style="1" customWidth="1"/>
    <col min="12052" max="12297" width="9.08984375" style="1"/>
    <col min="12298" max="12298" width="10.08984375" style="1" customWidth="1"/>
    <col min="12299" max="12299" width="7.453125" style="1" customWidth="1"/>
    <col min="12300" max="12300" width="17.90625" style="1" customWidth="1"/>
    <col min="12301" max="12301" width="5.54296875" style="1" customWidth="1"/>
    <col min="12302" max="12302" width="11.36328125" style="1" customWidth="1"/>
    <col min="12303" max="12303" width="7.54296875" style="1" customWidth="1"/>
    <col min="12304" max="12304" width="12.08984375" style="1" customWidth="1"/>
    <col min="12305" max="12305" width="9.08984375" style="1"/>
    <col min="12306" max="12306" width="13.90625" style="1" customWidth="1"/>
    <col min="12307" max="12307" width="3.6328125" style="1" customWidth="1"/>
    <col min="12308" max="12553" width="9.08984375" style="1"/>
    <col min="12554" max="12554" width="10.08984375" style="1" customWidth="1"/>
    <col min="12555" max="12555" width="7.453125" style="1" customWidth="1"/>
    <col min="12556" max="12556" width="17.90625" style="1" customWidth="1"/>
    <col min="12557" max="12557" width="5.54296875" style="1" customWidth="1"/>
    <col min="12558" max="12558" width="11.36328125" style="1" customWidth="1"/>
    <col min="12559" max="12559" width="7.54296875" style="1" customWidth="1"/>
    <col min="12560" max="12560" width="12.08984375" style="1" customWidth="1"/>
    <col min="12561" max="12561" width="9.08984375" style="1"/>
    <col min="12562" max="12562" width="13.90625" style="1" customWidth="1"/>
    <col min="12563" max="12563" width="3.6328125" style="1" customWidth="1"/>
    <col min="12564" max="12809" width="9.08984375" style="1"/>
    <col min="12810" max="12810" width="10.08984375" style="1" customWidth="1"/>
    <col min="12811" max="12811" width="7.453125" style="1" customWidth="1"/>
    <col min="12812" max="12812" width="17.90625" style="1" customWidth="1"/>
    <col min="12813" max="12813" width="5.54296875" style="1" customWidth="1"/>
    <col min="12814" max="12814" width="11.36328125" style="1" customWidth="1"/>
    <col min="12815" max="12815" width="7.54296875" style="1" customWidth="1"/>
    <col min="12816" max="12816" width="12.08984375" style="1" customWidth="1"/>
    <col min="12817" max="12817" width="9.08984375" style="1"/>
    <col min="12818" max="12818" width="13.90625" style="1" customWidth="1"/>
    <col min="12819" max="12819" width="3.6328125" style="1" customWidth="1"/>
    <col min="12820" max="13065" width="9.08984375" style="1"/>
    <col min="13066" max="13066" width="10.08984375" style="1" customWidth="1"/>
    <col min="13067" max="13067" width="7.453125" style="1" customWidth="1"/>
    <col min="13068" max="13068" width="17.90625" style="1" customWidth="1"/>
    <col min="13069" max="13069" width="5.54296875" style="1" customWidth="1"/>
    <col min="13070" max="13070" width="11.36328125" style="1" customWidth="1"/>
    <col min="13071" max="13071" width="7.54296875" style="1" customWidth="1"/>
    <col min="13072" max="13072" width="12.08984375" style="1" customWidth="1"/>
    <col min="13073" max="13073" width="9.08984375" style="1"/>
    <col min="13074" max="13074" width="13.90625" style="1" customWidth="1"/>
    <col min="13075" max="13075" width="3.6328125" style="1" customWidth="1"/>
    <col min="13076" max="13321" width="9.08984375" style="1"/>
    <col min="13322" max="13322" width="10.08984375" style="1" customWidth="1"/>
    <col min="13323" max="13323" width="7.453125" style="1" customWidth="1"/>
    <col min="13324" max="13324" width="17.90625" style="1" customWidth="1"/>
    <col min="13325" max="13325" width="5.54296875" style="1" customWidth="1"/>
    <col min="13326" max="13326" width="11.36328125" style="1" customWidth="1"/>
    <col min="13327" max="13327" width="7.54296875" style="1" customWidth="1"/>
    <col min="13328" max="13328" width="12.08984375" style="1" customWidth="1"/>
    <col min="13329" max="13329" width="9.08984375" style="1"/>
    <col min="13330" max="13330" width="13.90625" style="1" customWidth="1"/>
    <col min="13331" max="13331" width="3.6328125" style="1" customWidth="1"/>
    <col min="13332" max="13577" width="9.08984375" style="1"/>
    <col min="13578" max="13578" width="10.08984375" style="1" customWidth="1"/>
    <col min="13579" max="13579" width="7.453125" style="1" customWidth="1"/>
    <col min="13580" max="13580" width="17.90625" style="1" customWidth="1"/>
    <col min="13581" max="13581" width="5.54296875" style="1" customWidth="1"/>
    <col min="13582" max="13582" width="11.36328125" style="1" customWidth="1"/>
    <col min="13583" max="13583" width="7.54296875" style="1" customWidth="1"/>
    <col min="13584" max="13584" width="12.08984375" style="1" customWidth="1"/>
    <col min="13585" max="13585" width="9.08984375" style="1"/>
    <col min="13586" max="13586" width="13.90625" style="1" customWidth="1"/>
    <col min="13587" max="13587" width="3.6328125" style="1" customWidth="1"/>
    <col min="13588" max="13833" width="9.08984375" style="1"/>
    <col min="13834" max="13834" width="10.08984375" style="1" customWidth="1"/>
    <col min="13835" max="13835" width="7.453125" style="1" customWidth="1"/>
    <col min="13836" max="13836" width="17.90625" style="1" customWidth="1"/>
    <col min="13837" max="13837" width="5.54296875" style="1" customWidth="1"/>
    <col min="13838" max="13838" width="11.36328125" style="1" customWidth="1"/>
    <col min="13839" max="13839" width="7.54296875" style="1" customWidth="1"/>
    <col min="13840" max="13840" width="12.08984375" style="1" customWidth="1"/>
    <col min="13841" max="13841" width="9.08984375" style="1"/>
    <col min="13842" max="13842" width="13.90625" style="1" customWidth="1"/>
    <col min="13843" max="13843" width="3.6328125" style="1" customWidth="1"/>
    <col min="13844" max="14089" width="9.08984375" style="1"/>
    <col min="14090" max="14090" width="10.08984375" style="1" customWidth="1"/>
    <col min="14091" max="14091" width="7.453125" style="1" customWidth="1"/>
    <col min="14092" max="14092" width="17.90625" style="1" customWidth="1"/>
    <col min="14093" max="14093" width="5.54296875" style="1" customWidth="1"/>
    <col min="14094" max="14094" width="11.36328125" style="1" customWidth="1"/>
    <col min="14095" max="14095" width="7.54296875" style="1" customWidth="1"/>
    <col min="14096" max="14096" width="12.08984375" style="1" customWidth="1"/>
    <col min="14097" max="14097" width="9.08984375" style="1"/>
    <col min="14098" max="14098" width="13.90625" style="1" customWidth="1"/>
    <col min="14099" max="14099" width="3.6328125" style="1" customWidth="1"/>
    <col min="14100" max="14345" width="9.08984375" style="1"/>
    <col min="14346" max="14346" width="10.08984375" style="1" customWidth="1"/>
    <col min="14347" max="14347" width="7.453125" style="1" customWidth="1"/>
    <col min="14348" max="14348" width="17.90625" style="1" customWidth="1"/>
    <col min="14349" max="14349" width="5.54296875" style="1" customWidth="1"/>
    <col min="14350" max="14350" width="11.36328125" style="1" customWidth="1"/>
    <col min="14351" max="14351" width="7.54296875" style="1" customWidth="1"/>
    <col min="14352" max="14352" width="12.08984375" style="1" customWidth="1"/>
    <col min="14353" max="14353" width="9.08984375" style="1"/>
    <col min="14354" max="14354" width="13.90625" style="1" customWidth="1"/>
    <col min="14355" max="14355" width="3.6328125" style="1" customWidth="1"/>
    <col min="14356" max="14601" width="9.08984375" style="1"/>
    <col min="14602" max="14602" width="10.08984375" style="1" customWidth="1"/>
    <col min="14603" max="14603" width="7.453125" style="1" customWidth="1"/>
    <col min="14604" max="14604" width="17.90625" style="1" customWidth="1"/>
    <col min="14605" max="14605" width="5.54296875" style="1" customWidth="1"/>
    <col min="14606" max="14606" width="11.36328125" style="1" customWidth="1"/>
    <col min="14607" max="14607" width="7.54296875" style="1" customWidth="1"/>
    <col min="14608" max="14608" width="12.08984375" style="1" customWidth="1"/>
    <col min="14609" max="14609" width="9.08984375" style="1"/>
    <col min="14610" max="14610" width="13.90625" style="1" customWidth="1"/>
    <col min="14611" max="14611" width="3.6328125" style="1" customWidth="1"/>
    <col min="14612" max="14857" width="9.08984375" style="1"/>
    <col min="14858" max="14858" width="10.08984375" style="1" customWidth="1"/>
    <col min="14859" max="14859" width="7.453125" style="1" customWidth="1"/>
    <col min="14860" max="14860" width="17.90625" style="1" customWidth="1"/>
    <col min="14861" max="14861" width="5.54296875" style="1" customWidth="1"/>
    <col min="14862" max="14862" width="11.36328125" style="1" customWidth="1"/>
    <col min="14863" max="14863" width="7.54296875" style="1" customWidth="1"/>
    <col min="14864" max="14864" width="12.08984375" style="1" customWidth="1"/>
    <col min="14865" max="14865" width="9.08984375" style="1"/>
    <col min="14866" max="14866" width="13.90625" style="1" customWidth="1"/>
    <col min="14867" max="14867" width="3.6328125" style="1" customWidth="1"/>
    <col min="14868" max="15113" width="9.08984375" style="1"/>
    <col min="15114" max="15114" width="10.08984375" style="1" customWidth="1"/>
    <col min="15115" max="15115" width="7.453125" style="1" customWidth="1"/>
    <col min="15116" max="15116" width="17.90625" style="1" customWidth="1"/>
    <col min="15117" max="15117" width="5.54296875" style="1" customWidth="1"/>
    <col min="15118" max="15118" width="11.36328125" style="1" customWidth="1"/>
    <col min="15119" max="15119" width="7.54296875" style="1" customWidth="1"/>
    <col min="15120" max="15120" width="12.08984375" style="1" customWidth="1"/>
    <col min="15121" max="15121" width="9.08984375" style="1"/>
    <col min="15122" max="15122" width="13.90625" style="1" customWidth="1"/>
    <col min="15123" max="15123" width="3.6328125" style="1" customWidth="1"/>
    <col min="15124" max="15369" width="9.08984375" style="1"/>
    <col min="15370" max="15370" width="10.08984375" style="1" customWidth="1"/>
    <col min="15371" max="15371" width="7.453125" style="1" customWidth="1"/>
    <col min="15372" max="15372" width="17.90625" style="1" customWidth="1"/>
    <col min="15373" max="15373" width="5.54296875" style="1" customWidth="1"/>
    <col min="15374" max="15374" width="11.36328125" style="1" customWidth="1"/>
    <col min="15375" max="15375" width="7.54296875" style="1" customWidth="1"/>
    <col min="15376" max="15376" width="12.08984375" style="1" customWidth="1"/>
    <col min="15377" max="15377" width="9.08984375" style="1"/>
    <col min="15378" max="15378" width="13.90625" style="1" customWidth="1"/>
    <col min="15379" max="15379" width="3.6328125" style="1" customWidth="1"/>
    <col min="15380" max="15625" width="9.08984375" style="1"/>
    <col min="15626" max="15626" width="10.08984375" style="1" customWidth="1"/>
    <col min="15627" max="15627" width="7.453125" style="1" customWidth="1"/>
    <col min="15628" max="15628" width="17.90625" style="1" customWidth="1"/>
    <col min="15629" max="15629" width="5.54296875" style="1" customWidth="1"/>
    <col min="15630" max="15630" width="11.36328125" style="1" customWidth="1"/>
    <col min="15631" max="15631" width="7.54296875" style="1" customWidth="1"/>
    <col min="15632" max="15632" width="12.08984375" style="1" customWidth="1"/>
    <col min="15633" max="15633" width="9.08984375" style="1"/>
    <col min="15634" max="15634" width="13.90625" style="1" customWidth="1"/>
    <col min="15635" max="15635" width="3.6328125" style="1" customWidth="1"/>
    <col min="15636" max="15881" width="9.08984375" style="1"/>
    <col min="15882" max="15882" width="10.08984375" style="1" customWidth="1"/>
    <col min="15883" max="15883" width="7.453125" style="1" customWidth="1"/>
    <col min="15884" max="15884" width="17.90625" style="1" customWidth="1"/>
    <col min="15885" max="15885" width="5.54296875" style="1" customWidth="1"/>
    <col min="15886" max="15886" width="11.36328125" style="1" customWidth="1"/>
    <col min="15887" max="15887" width="7.54296875" style="1" customWidth="1"/>
    <col min="15888" max="15888" width="12.08984375" style="1" customWidth="1"/>
    <col min="15889" max="15889" width="9.08984375" style="1"/>
    <col min="15890" max="15890" width="13.90625" style="1" customWidth="1"/>
    <col min="15891" max="15891" width="3.6328125" style="1" customWidth="1"/>
    <col min="15892" max="16137" width="9.08984375" style="1"/>
    <col min="16138" max="16138" width="10.08984375" style="1" customWidth="1"/>
    <col min="16139" max="16139" width="7.453125" style="1" customWidth="1"/>
    <col min="16140" max="16140" width="17.90625" style="1" customWidth="1"/>
    <col min="16141" max="16141" width="5.54296875" style="1" customWidth="1"/>
    <col min="16142" max="16142" width="11.36328125" style="1" customWidth="1"/>
    <col min="16143" max="16143" width="7.54296875" style="1" customWidth="1"/>
    <col min="16144" max="16144" width="12.08984375" style="1" customWidth="1"/>
    <col min="16145" max="16145" width="9.08984375" style="1"/>
    <col min="16146" max="16146" width="13.90625" style="1" customWidth="1"/>
    <col min="16147" max="16147" width="3.6328125" style="1" customWidth="1"/>
    <col min="16148" max="16384" width="9.08984375" style="1"/>
  </cols>
  <sheetData>
    <row r="2" spans="1:20" x14ac:dyDescent="0.25">
      <c r="E2" s="1" t="s">
        <v>108</v>
      </c>
    </row>
    <row r="3" spans="1:20" ht="13" thickBot="1" x14ac:dyDescent="0.3">
      <c r="T3" s="3"/>
    </row>
    <row r="4" spans="1:20" ht="31.5" customHeight="1" thickBot="1" x14ac:dyDescent="0.3">
      <c r="A4" s="4"/>
      <c r="B4" s="4"/>
      <c r="C4" s="4"/>
      <c r="D4" s="4"/>
      <c r="E4" s="4"/>
      <c r="F4" s="4"/>
      <c r="G4" s="4"/>
      <c r="H4" s="4"/>
      <c r="I4" s="4"/>
      <c r="J4" s="4"/>
      <c r="K4" s="5"/>
      <c r="L4" s="6"/>
      <c r="M4" s="7" t="s">
        <v>109</v>
      </c>
      <c r="N4" s="8" t="s">
        <v>110</v>
      </c>
      <c r="O4" s="9" t="s">
        <v>111</v>
      </c>
      <c r="P4" s="7" t="s">
        <v>112</v>
      </c>
      <c r="Q4" s="9" t="s">
        <v>113</v>
      </c>
      <c r="R4" s="10" t="s">
        <v>114</v>
      </c>
      <c r="T4" s="11"/>
    </row>
    <row r="5" spans="1:20" ht="12.75" customHeight="1" x14ac:dyDescent="0.25">
      <c r="A5" s="12"/>
      <c r="B5" s="4"/>
      <c r="C5" s="4"/>
      <c r="D5" s="4"/>
      <c r="E5" s="4"/>
      <c r="F5" s="4"/>
      <c r="G5" s="4"/>
      <c r="H5" s="4"/>
      <c r="I5" s="4"/>
      <c r="J5" s="4"/>
      <c r="K5" s="5"/>
      <c r="L5" s="13" t="s">
        <v>115</v>
      </c>
      <c r="M5" s="14"/>
      <c r="N5" s="15"/>
      <c r="O5" s="48"/>
      <c r="P5" s="16"/>
      <c r="Q5" s="17"/>
      <c r="R5" s="18"/>
      <c r="T5" s="11"/>
    </row>
    <row r="6" spans="1:20" ht="12.75" customHeight="1" x14ac:dyDescent="0.25">
      <c r="A6" s="12"/>
      <c r="B6" s="4"/>
      <c r="C6" s="4"/>
      <c r="D6" s="4"/>
      <c r="E6" s="4"/>
      <c r="F6" s="4"/>
      <c r="G6" s="4"/>
      <c r="H6" s="4"/>
      <c r="I6" s="4"/>
      <c r="J6" s="4"/>
      <c r="K6" s="5"/>
      <c r="L6" s="19" t="s">
        <v>116</v>
      </c>
      <c r="M6" s="20" t="e">
        <f>COUNTIF(#REF!,M4)</f>
        <v>#REF!</v>
      </c>
      <c r="N6" s="21" t="e">
        <f>COUNTIF(#REF!,N4)</f>
        <v>#REF!</v>
      </c>
      <c r="O6" s="49" t="e">
        <f>COUNTIF(#REF!,O4)</f>
        <v>#REF!</v>
      </c>
      <c r="P6" s="20" t="e">
        <f>M6*0+N6*1+O6*2</f>
        <v>#REF!</v>
      </c>
      <c r="Q6" s="22" t="e">
        <f>2*(29-#REF!)</f>
        <v>#REF!</v>
      </c>
      <c r="R6" s="23" t="e">
        <f>P6/Q6</f>
        <v>#REF!</v>
      </c>
      <c r="S6" s="1" t="e">
        <f>O6+N6+M6</f>
        <v>#REF!</v>
      </c>
      <c r="T6" s="11"/>
    </row>
    <row r="7" spans="1:20" ht="12.75" customHeight="1" x14ac:dyDescent="0.25">
      <c r="A7" s="12"/>
      <c r="B7" s="4"/>
      <c r="C7" s="4"/>
      <c r="D7" s="4"/>
      <c r="E7" s="4"/>
      <c r="F7" s="4"/>
      <c r="G7" s="4"/>
      <c r="H7" s="4"/>
      <c r="I7" s="4"/>
      <c r="J7" s="4"/>
      <c r="K7" s="5"/>
      <c r="L7" s="19" t="s">
        <v>117</v>
      </c>
      <c r="M7" s="20" t="e">
        <f>COUNTIF(#REF!,M4)</f>
        <v>#REF!</v>
      </c>
      <c r="N7" s="21" t="e">
        <f>COUNTIF(#REF!,N4)</f>
        <v>#REF!</v>
      </c>
      <c r="O7" s="49" t="e">
        <f>COUNTIF(#REF!,O4)</f>
        <v>#REF!</v>
      </c>
      <c r="P7" s="20" t="e">
        <f t="shared" ref="P7:P8" si="0">M7*0+N7*1+O7*2</f>
        <v>#REF!</v>
      </c>
      <c r="Q7" s="22" t="e">
        <f>2*(5-#REF!)</f>
        <v>#REF!</v>
      </c>
      <c r="R7" s="23" t="e">
        <f>P7/Q7</f>
        <v>#REF!</v>
      </c>
      <c r="S7" s="1" t="e">
        <f>O7+N7+M7</f>
        <v>#REF!</v>
      </c>
      <c r="T7" s="11"/>
    </row>
    <row r="8" spans="1:20" ht="12.75" customHeight="1" x14ac:dyDescent="0.25">
      <c r="A8" s="12"/>
      <c r="B8" s="4"/>
      <c r="C8" s="4"/>
      <c r="D8" s="4"/>
      <c r="E8" s="4"/>
      <c r="F8" s="4"/>
      <c r="G8" s="4"/>
      <c r="H8" s="4"/>
      <c r="I8" s="4"/>
      <c r="J8" s="4"/>
      <c r="K8" s="5"/>
      <c r="L8" s="19" t="s">
        <v>118</v>
      </c>
      <c r="M8" s="20" t="e">
        <f>COUNTIF(#REF!,M4)</f>
        <v>#REF!</v>
      </c>
      <c r="N8" s="21" t="e">
        <f>COUNTIF(#REF!,N4)</f>
        <v>#REF!</v>
      </c>
      <c r="O8" s="49" t="e">
        <f>COUNTIF(#REF!,O4)</f>
        <v>#REF!</v>
      </c>
      <c r="P8" s="20" t="e">
        <f t="shared" si="0"/>
        <v>#REF!</v>
      </c>
      <c r="Q8" s="22" t="e">
        <f>2*(4-#REF!)</f>
        <v>#REF!</v>
      </c>
      <c r="R8" s="23" t="e">
        <f t="shared" ref="R8" si="1">P8/Q8</f>
        <v>#REF!</v>
      </c>
      <c r="S8" s="1" t="e">
        <f>O8+N8+M8</f>
        <v>#REF!</v>
      </c>
      <c r="T8" s="11"/>
    </row>
    <row r="9" spans="1:20" ht="12.75" customHeight="1" x14ac:dyDescent="0.25">
      <c r="A9" s="12"/>
      <c r="B9" s="4"/>
      <c r="C9" s="4"/>
      <c r="D9" s="4"/>
      <c r="E9" s="4"/>
      <c r="F9" s="4"/>
      <c r="G9" s="4"/>
      <c r="H9" s="4"/>
      <c r="I9" s="4"/>
      <c r="J9" s="4"/>
      <c r="K9" s="5"/>
      <c r="L9" s="19"/>
      <c r="M9" s="20"/>
      <c r="N9" s="21"/>
      <c r="O9" s="49"/>
      <c r="P9" s="20"/>
      <c r="Q9" s="22"/>
      <c r="R9" s="23"/>
      <c r="S9" s="1">
        <f>O9+N9+M9</f>
        <v>0</v>
      </c>
      <c r="T9" s="11"/>
    </row>
    <row r="10" spans="1:20" ht="12.75" customHeight="1" x14ac:dyDescent="0.25">
      <c r="A10" s="12"/>
      <c r="B10" s="4"/>
      <c r="C10" s="4"/>
      <c r="D10" s="4"/>
      <c r="E10" s="4"/>
      <c r="F10" s="4"/>
      <c r="G10" s="4"/>
      <c r="H10" s="4"/>
      <c r="I10" s="4"/>
      <c r="J10" s="4"/>
      <c r="K10" s="5"/>
      <c r="L10" s="19"/>
      <c r="M10" s="20"/>
      <c r="N10" s="21"/>
      <c r="O10" s="49"/>
      <c r="P10" s="20"/>
      <c r="Q10" s="22"/>
      <c r="R10" s="23"/>
      <c r="T10" s="11"/>
    </row>
    <row r="11" spans="1:20" ht="13" thickBot="1" x14ac:dyDescent="0.3">
      <c r="A11" s="4"/>
      <c r="B11" s="4"/>
      <c r="C11" s="4"/>
      <c r="D11" s="4"/>
      <c r="E11" s="4"/>
      <c r="F11" s="4"/>
      <c r="G11" s="4"/>
      <c r="H11" s="4"/>
      <c r="I11" s="4"/>
      <c r="J11" s="4"/>
      <c r="K11" s="5"/>
      <c r="L11" s="24"/>
      <c r="M11" s="25"/>
      <c r="N11" s="26"/>
      <c r="O11" s="50"/>
      <c r="P11" s="25"/>
      <c r="Q11" s="27"/>
      <c r="R11" s="28"/>
      <c r="T11" s="11"/>
    </row>
    <row r="12" spans="1:20" ht="13" thickBot="1" x14ac:dyDescent="0.3">
      <c r="A12" s="4"/>
      <c r="B12" s="4"/>
      <c r="C12" s="4"/>
      <c r="D12" s="4"/>
      <c r="E12" s="4"/>
      <c r="F12" s="4"/>
      <c r="G12" s="4"/>
      <c r="H12" s="4"/>
      <c r="I12" s="4"/>
      <c r="J12" s="4"/>
      <c r="K12" s="5"/>
      <c r="L12" s="29"/>
      <c r="M12" s="30"/>
      <c r="N12" s="31"/>
      <c r="O12" s="32"/>
      <c r="P12" s="30" t="e">
        <f>P6+P7+P8</f>
        <v>#REF!</v>
      </c>
      <c r="Q12" s="30" t="e">
        <f>Q6+Q7+Q8</f>
        <v>#REF!</v>
      </c>
      <c r="R12" s="51" t="e">
        <f>P12/Q12</f>
        <v>#REF!</v>
      </c>
      <c r="S12" s="1">
        <f>O12+N12+M12</f>
        <v>0</v>
      </c>
      <c r="T12" s="11"/>
    </row>
    <row r="13" spans="1:20" ht="13" thickBot="1" x14ac:dyDescent="0.3">
      <c r="A13" s="4"/>
      <c r="B13" s="4"/>
      <c r="C13" s="4"/>
      <c r="D13" s="4"/>
      <c r="E13" s="4"/>
      <c r="F13" s="4"/>
      <c r="G13" s="4"/>
      <c r="H13" s="4"/>
      <c r="I13" s="4"/>
      <c r="J13" s="4"/>
      <c r="K13" s="5"/>
      <c r="L13" s="33"/>
      <c r="T13" s="11"/>
    </row>
    <row r="14" spans="1:20" ht="13.5" thickBot="1" x14ac:dyDescent="0.35">
      <c r="A14" s="4"/>
      <c r="B14" s="4"/>
      <c r="C14" s="4"/>
      <c r="D14" s="4"/>
      <c r="E14" s="4"/>
      <c r="F14" s="4"/>
      <c r="G14" s="4"/>
      <c r="H14" s="4"/>
      <c r="I14" s="4"/>
      <c r="J14" s="4"/>
      <c r="K14" s="5"/>
      <c r="L14" s="34" t="s">
        <v>119</v>
      </c>
      <c r="M14" s="35" t="s">
        <v>109</v>
      </c>
      <c r="N14" s="35" t="s">
        <v>110</v>
      </c>
      <c r="O14" s="36" t="s">
        <v>111</v>
      </c>
      <c r="P14" s="1" t="s">
        <v>120</v>
      </c>
      <c r="T14" s="11"/>
    </row>
    <row r="15" spans="1:20" x14ac:dyDescent="0.25">
      <c r="A15" s="4"/>
      <c r="B15" s="4"/>
      <c r="C15" s="4"/>
      <c r="D15" s="4"/>
      <c r="E15" s="4"/>
      <c r="F15" s="4"/>
      <c r="G15" s="4"/>
      <c r="H15" s="4"/>
      <c r="I15" s="4"/>
      <c r="J15" s="4"/>
      <c r="K15" s="5"/>
      <c r="L15" s="20" t="str">
        <f>L6</f>
        <v>Routine monitoring system</v>
      </c>
      <c r="M15" s="37" t="e">
        <f>M6/S6*100</f>
        <v>#REF!</v>
      </c>
      <c r="N15" s="37" t="e">
        <f>N6/S6*100</f>
        <v>#REF!</v>
      </c>
      <c r="O15" s="38" t="e">
        <f>O6/S6*100</f>
        <v>#REF!</v>
      </c>
      <c r="P15" s="39" t="e">
        <f t="shared" ref="P15:P20" si="2">SUM(M15:O15)</f>
        <v>#REF!</v>
      </c>
      <c r="T15" s="11"/>
    </row>
    <row r="16" spans="1:20" x14ac:dyDescent="0.25">
      <c r="A16" s="4"/>
      <c r="B16" s="4"/>
      <c r="C16" s="4"/>
      <c r="D16" s="4"/>
      <c r="E16" s="4"/>
      <c r="F16" s="4"/>
      <c r="G16" s="4"/>
      <c r="H16" s="4"/>
      <c r="I16" s="4"/>
      <c r="J16" s="4"/>
      <c r="K16" s="5"/>
      <c r="L16" s="20" t="str">
        <f t="shared" ref="L16:L18" si="3">L7</f>
        <v>Individual tracking system</v>
      </c>
      <c r="M16" s="40" t="e">
        <f>M7/S7*100</f>
        <v>#REF!</v>
      </c>
      <c r="N16" s="40" t="e">
        <f>N7/S7*100</f>
        <v>#REF!</v>
      </c>
      <c r="O16" s="41" t="e">
        <f>O7/S7*100</f>
        <v>#REF!</v>
      </c>
      <c r="P16" s="39" t="e">
        <f t="shared" si="2"/>
        <v>#REF!</v>
      </c>
      <c r="T16" s="11"/>
    </row>
    <row r="17" spans="1:20" x14ac:dyDescent="0.25">
      <c r="A17" s="4"/>
      <c r="B17" s="4"/>
      <c r="C17" s="4"/>
      <c r="D17" s="4"/>
      <c r="E17" s="4"/>
      <c r="F17" s="4"/>
      <c r="G17" s="4"/>
      <c r="H17" s="4"/>
      <c r="I17" s="4"/>
      <c r="J17" s="4"/>
      <c r="K17" s="5"/>
      <c r="L17" s="20" t="str">
        <f t="shared" si="3"/>
        <v>Survey and Learning</v>
      </c>
      <c r="M17" s="40" t="e">
        <f>M8/S8*100</f>
        <v>#REF!</v>
      </c>
      <c r="N17" s="40" t="e">
        <f>N8/S8*100</f>
        <v>#REF!</v>
      </c>
      <c r="O17" s="41" t="e">
        <f>O8/S8*100</f>
        <v>#REF!</v>
      </c>
      <c r="P17" s="39" t="e">
        <f t="shared" si="2"/>
        <v>#REF!</v>
      </c>
      <c r="T17" s="11"/>
    </row>
    <row r="18" spans="1:20" x14ac:dyDescent="0.25">
      <c r="A18" s="4"/>
      <c r="B18" s="4"/>
      <c r="C18" s="4"/>
      <c r="D18" s="4"/>
      <c r="E18" s="4"/>
      <c r="F18" s="4"/>
      <c r="G18" s="4"/>
      <c r="H18" s="4"/>
      <c r="I18" s="4"/>
      <c r="J18" s="4"/>
      <c r="K18" s="5"/>
      <c r="L18" s="20">
        <f t="shared" si="3"/>
        <v>0</v>
      </c>
      <c r="M18" s="40" t="e">
        <f>M9/S9*100</f>
        <v>#DIV/0!</v>
      </c>
      <c r="N18" s="40" t="e">
        <f>N9/S9*100</f>
        <v>#DIV/0!</v>
      </c>
      <c r="O18" s="41" t="e">
        <f>O9/S9*100</f>
        <v>#DIV/0!</v>
      </c>
      <c r="P18" s="39" t="e">
        <f t="shared" si="2"/>
        <v>#DIV/0!</v>
      </c>
      <c r="T18" s="11"/>
    </row>
    <row r="19" spans="1:20" x14ac:dyDescent="0.25">
      <c r="A19" s="4"/>
      <c r="B19" s="4"/>
      <c r="C19" s="4"/>
      <c r="D19" s="4"/>
      <c r="E19" s="4"/>
      <c r="F19" s="4"/>
      <c r="G19" s="4"/>
      <c r="H19" s="4"/>
      <c r="I19" s="4"/>
      <c r="J19" s="4"/>
      <c r="K19" s="5"/>
      <c r="L19" s="20"/>
      <c r="M19" s="40"/>
      <c r="N19" s="40"/>
      <c r="O19" s="41"/>
      <c r="P19" s="39">
        <f t="shared" si="2"/>
        <v>0</v>
      </c>
      <c r="T19" s="11"/>
    </row>
    <row r="20" spans="1:20" ht="13" thickBot="1" x14ac:dyDescent="0.3">
      <c r="A20" s="4"/>
      <c r="B20" s="4"/>
      <c r="C20" s="4"/>
      <c r="D20" s="4"/>
      <c r="E20" s="4"/>
      <c r="F20" s="4"/>
      <c r="G20" s="4"/>
      <c r="H20" s="4"/>
      <c r="I20" s="4"/>
      <c r="J20" s="4"/>
      <c r="K20" s="5"/>
      <c r="L20" s="25"/>
      <c r="M20" s="42"/>
      <c r="N20" s="42"/>
      <c r="O20" s="43"/>
      <c r="P20" s="39">
        <f t="shared" si="2"/>
        <v>0</v>
      </c>
      <c r="T20" s="11"/>
    </row>
    <row r="21" spans="1:20" x14ac:dyDescent="0.25">
      <c r="A21" s="4"/>
      <c r="B21" s="4"/>
      <c r="C21" s="4"/>
      <c r="D21" s="4"/>
      <c r="E21" s="4"/>
      <c r="F21" s="4"/>
      <c r="G21" s="4"/>
      <c r="H21" s="4"/>
      <c r="I21" s="4"/>
      <c r="J21" s="4"/>
      <c r="K21" s="5"/>
      <c r="T21" s="11"/>
    </row>
    <row r="22" spans="1:20" ht="13" thickBot="1" x14ac:dyDescent="0.3">
      <c r="A22" s="4"/>
      <c r="B22" s="4"/>
      <c r="C22" s="4"/>
      <c r="D22" s="4"/>
      <c r="E22" s="4"/>
      <c r="F22" s="4"/>
      <c r="G22" s="4"/>
      <c r="H22" s="4"/>
      <c r="I22" s="4"/>
      <c r="J22" s="4"/>
      <c r="K22" s="5"/>
      <c r="T22" s="11"/>
    </row>
    <row r="23" spans="1:20" ht="16.5" customHeight="1" x14ac:dyDescent="0.25">
      <c r="A23" s="4"/>
      <c r="B23" s="4"/>
      <c r="C23" s="4"/>
      <c r="D23" s="4"/>
      <c r="E23" s="4"/>
      <c r="F23" s="4"/>
      <c r="G23" s="4"/>
      <c r="H23" s="4"/>
      <c r="I23" s="4"/>
      <c r="J23" s="44" t="e">
        <f>R12</f>
        <v>#REF!</v>
      </c>
      <c r="K23" s="45"/>
      <c r="L23" s="16" t="s">
        <v>116</v>
      </c>
      <c r="P23" s="46" t="e">
        <f>R6</f>
        <v>#REF!</v>
      </c>
      <c r="Q23" s="46" t="e">
        <f t="shared" ref="Q23:Q26" si="4">100%-P23</f>
        <v>#REF!</v>
      </c>
      <c r="T23" s="11"/>
    </row>
    <row r="24" spans="1:20" x14ac:dyDescent="0.25">
      <c r="A24" s="4"/>
      <c r="B24" s="4"/>
      <c r="C24" s="4"/>
      <c r="D24" s="4"/>
      <c r="E24" s="4"/>
      <c r="F24" s="4"/>
      <c r="G24" s="4"/>
      <c r="H24" s="4"/>
      <c r="I24" s="4"/>
      <c r="J24" s="4"/>
      <c r="K24" s="4"/>
      <c r="L24" s="20" t="s">
        <v>117</v>
      </c>
      <c r="P24" s="46" t="e">
        <f t="shared" ref="P24:P25" si="5">R7</f>
        <v>#REF!</v>
      </c>
      <c r="Q24" s="46" t="e">
        <f t="shared" si="4"/>
        <v>#REF!</v>
      </c>
      <c r="T24" s="11"/>
    </row>
    <row r="25" spans="1:20" x14ac:dyDescent="0.25">
      <c r="L25" s="20" t="s">
        <v>118</v>
      </c>
      <c r="M25" s="3"/>
      <c r="P25" s="46" t="e">
        <f t="shared" si="5"/>
        <v>#REF!</v>
      </c>
      <c r="Q25" s="46" t="e">
        <f t="shared" si="4"/>
        <v>#REF!</v>
      </c>
      <c r="S25" s="3"/>
      <c r="T25" s="11"/>
    </row>
    <row r="26" spans="1:20" x14ac:dyDescent="0.25">
      <c r="L26" s="20" t="s">
        <v>121</v>
      </c>
      <c r="M26" s="3"/>
      <c r="P26" s="46">
        <f>R9</f>
        <v>0</v>
      </c>
      <c r="Q26" s="46">
        <f t="shared" si="4"/>
        <v>1</v>
      </c>
      <c r="S26" s="3"/>
    </row>
    <row r="27" spans="1:20" x14ac:dyDescent="0.25">
      <c r="L27" s="20"/>
      <c r="M27" s="3"/>
      <c r="P27" s="46"/>
      <c r="Q27" s="46"/>
      <c r="S27" s="3"/>
    </row>
    <row r="28" spans="1:20" ht="14.5" thickBot="1" x14ac:dyDescent="0.3">
      <c r="L28" s="2"/>
      <c r="M28" s="3"/>
      <c r="P28" s="46"/>
      <c r="Q28" s="46"/>
      <c r="S28" s="3"/>
    </row>
    <row r="29" spans="1:20" x14ac:dyDescent="0.25">
      <c r="L29" s="3"/>
      <c r="M29" s="3"/>
      <c r="N29" s="3"/>
      <c r="O29" s="3"/>
      <c r="P29" s="3"/>
      <c r="Q29" s="3"/>
      <c r="R29" s="3"/>
      <c r="S29" s="3"/>
    </row>
    <row r="30" spans="1:20" x14ac:dyDescent="0.25">
      <c r="L30" s="3"/>
      <c r="M30" s="3"/>
      <c r="N30" s="3"/>
      <c r="O30" s="3"/>
      <c r="P30" s="3"/>
      <c r="Q30" s="3"/>
      <c r="R30" s="3"/>
      <c r="S30" s="3"/>
    </row>
    <row r="31" spans="1:20" x14ac:dyDescent="0.25">
      <c r="L31" s="1" t="s">
        <v>122</v>
      </c>
    </row>
    <row r="32" spans="1:20" ht="14" x14ac:dyDescent="0.25">
      <c r="L32" s="52" t="s">
        <v>51</v>
      </c>
      <c r="M32" s="53" t="e">
        <f>'Part A. Data Recounting'!U7</f>
        <v>#DIV/0!</v>
      </c>
    </row>
    <row r="33" spans="11:14" x14ac:dyDescent="0.25">
      <c r="L33" s="54" t="s">
        <v>123</v>
      </c>
      <c r="M33" s="53" t="e">
        <f>'Part A. Data Recounting'!U8</f>
        <v>#DIV/0!</v>
      </c>
    </row>
    <row r="34" spans="11:14" x14ac:dyDescent="0.25">
      <c r="L34" s="54" t="s">
        <v>124</v>
      </c>
      <c r="M34" s="53" t="e">
        <f>'Part A. Data Recounting'!U9</f>
        <v>#DIV/0!</v>
      </c>
    </row>
    <row r="36" spans="11:14" ht="14.5" x14ac:dyDescent="0.35">
      <c r="K36"/>
      <c r="L36" s="56" t="s">
        <v>125</v>
      </c>
      <c r="M36" s="1" t="e">
        <f>'Part A. Data Recounting'!#REF!</f>
        <v>#REF!</v>
      </c>
      <c r="N36" s="57"/>
    </row>
    <row r="37" spans="11:14" ht="15" thickBot="1" x14ac:dyDescent="0.4">
      <c r="K37"/>
      <c r="L37" s="56" t="s">
        <v>126</v>
      </c>
      <c r="M37" s="1" t="e">
        <f>'Part A. Data Recounting'!#REF!</f>
        <v>#REF!</v>
      </c>
      <c r="N37" s="57"/>
    </row>
    <row r="38" spans="11:14" ht="12.75" customHeight="1" x14ac:dyDescent="0.35">
      <c r="K38"/>
      <c r="L38" s="55" t="s">
        <v>127</v>
      </c>
      <c r="M38" s="1" t="e">
        <f>'Part A. Data Recounting'!#REF!</f>
        <v>#REF!</v>
      </c>
      <c r="N38" s="57"/>
    </row>
    <row r="40" spans="11:14" x14ac:dyDescent="0.25">
      <c r="L40" s="1" t="s">
        <v>128</v>
      </c>
    </row>
  </sheetData>
  <sheetProtection pivotTables="0"/>
  <pageMargins left="0.75" right="0.75" top="1" bottom="1" header="0.5" footer="0.5"/>
  <pageSetup paperSize="9" scale="7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B2:L18"/>
  <sheetViews>
    <sheetView showGridLines="0" workbookViewId="0">
      <selection activeCell="C18" sqref="C18"/>
    </sheetView>
  </sheetViews>
  <sheetFormatPr defaultRowHeight="14.5" x14ac:dyDescent="0.35"/>
  <cols>
    <col min="2" max="2" width="16" bestFit="1" customWidth="1"/>
    <col min="4" max="4" width="16" bestFit="1" customWidth="1"/>
    <col min="9" max="9" width="13.08984375" customWidth="1"/>
    <col min="11" max="11" width="24.90625" bestFit="1" customWidth="1"/>
    <col min="12" max="12" width="15.54296875" bestFit="1" customWidth="1"/>
  </cols>
  <sheetData>
    <row r="2" spans="2:12" x14ac:dyDescent="0.35">
      <c r="B2" s="59"/>
      <c r="C2" s="60"/>
      <c r="D2" s="60"/>
      <c r="E2" s="60"/>
      <c r="F2" s="60"/>
      <c r="G2" s="60"/>
      <c r="H2" s="60"/>
      <c r="I2" s="60"/>
      <c r="J2" s="61" t="s">
        <v>78</v>
      </c>
      <c r="K2" s="61" t="s">
        <v>129</v>
      </c>
      <c r="L2" s="62" t="s">
        <v>130</v>
      </c>
    </row>
    <row r="3" spans="2:12" x14ac:dyDescent="0.35">
      <c r="B3" s="423" t="s">
        <v>131</v>
      </c>
      <c r="C3" s="424"/>
      <c r="D3" s="424"/>
      <c r="E3" s="424"/>
      <c r="F3" s="424"/>
      <c r="G3" s="424"/>
      <c r="H3" s="424"/>
      <c r="I3" s="424"/>
      <c r="J3" s="47">
        <v>2</v>
      </c>
      <c r="K3" t="s">
        <v>111</v>
      </c>
      <c r="L3" s="63" t="s">
        <v>132</v>
      </c>
    </row>
    <row r="4" spans="2:12" x14ac:dyDescent="0.35">
      <c r="B4" s="423" t="s">
        <v>133</v>
      </c>
      <c r="C4" s="424"/>
      <c r="D4" s="424"/>
      <c r="E4" s="424"/>
      <c r="F4" s="424"/>
      <c r="G4" s="424"/>
      <c r="H4" s="424"/>
      <c r="I4" s="424"/>
      <c r="J4" s="47">
        <v>1</v>
      </c>
      <c r="K4" t="s">
        <v>110</v>
      </c>
      <c r="L4" s="63" t="s">
        <v>134</v>
      </c>
    </row>
    <row r="5" spans="2:12" x14ac:dyDescent="0.35">
      <c r="B5" s="423" t="s">
        <v>135</v>
      </c>
      <c r="C5" s="424"/>
      <c r="D5" s="424"/>
      <c r="E5" s="424"/>
      <c r="F5" s="424"/>
      <c r="G5" s="424"/>
      <c r="H5" s="424"/>
      <c r="I5" s="424"/>
      <c r="J5" s="47">
        <v>0</v>
      </c>
      <c r="K5" t="s">
        <v>109</v>
      </c>
      <c r="L5" s="63" t="s">
        <v>136</v>
      </c>
    </row>
    <row r="6" spans="2:12" x14ac:dyDescent="0.35">
      <c r="B6" s="64"/>
      <c r="D6" s="73" t="s">
        <v>137</v>
      </c>
      <c r="J6" s="47" t="s">
        <v>138</v>
      </c>
      <c r="K6" t="s">
        <v>138</v>
      </c>
      <c r="L6" s="63" t="s">
        <v>139</v>
      </c>
    </row>
    <row r="7" spans="2:12" x14ac:dyDescent="0.35">
      <c r="B7" s="64"/>
      <c r="L7" s="63"/>
    </row>
    <row r="8" spans="2:12" x14ac:dyDescent="0.35">
      <c r="B8" s="64"/>
      <c r="J8" s="70" t="s">
        <v>140</v>
      </c>
      <c r="K8" t="s">
        <v>141</v>
      </c>
      <c r="L8" s="63"/>
    </row>
    <row r="9" spans="2:12" x14ac:dyDescent="0.35">
      <c r="B9" s="64"/>
      <c r="J9" s="70" t="s">
        <v>142</v>
      </c>
      <c r="K9" t="s">
        <v>143</v>
      </c>
      <c r="L9" s="63"/>
    </row>
    <row r="10" spans="2:12" x14ac:dyDescent="0.35">
      <c r="B10" s="64"/>
      <c r="J10" s="70" t="s">
        <v>144</v>
      </c>
      <c r="K10" t="s">
        <v>145</v>
      </c>
      <c r="L10" s="63"/>
    </row>
    <row r="11" spans="2:12" x14ac:dyDescent="0.35">
      <c r="B11" s="65"/>
      <c r="C11" s="66"/>
      <c r="D11" s="66"/>
      <c r="E11" s="66"/>
      <c r="F11" s="66"/>
      <c r="G11" s="66"/>
      <c r="H11" s="66"/>
      <c r="I11" s="66"/>
      <c r="J11" s="71" t="s">
        <v>146</v>
      </c>
      <c r="K11" s="66" t="s">
        <v>147</v>
      </c>
      <c r="L11" s="67"/>
    </row>
    <row r="13" spans="2:12" x14ac:dyDescent="0.35">
      <c r="B13" s="72" t="s">
        <v>121</v>
      </c>
      <c r="C13" s="60" t="s">
        <v>148</v>
      </c>
      <c r="D13" s="60"/>
      <c r="E13" s="60"/>
      <c r="F13" s="60"/>
      <c r="G13" s="60"/>
      <c r="H13" s="60"/>
      <c r="I13" s="60"/>
      <c r="J13" s="60"/>
      <c r="K13" s="60"/>
      <c r="L13" s="68"/>
    </row>
    <row r="14" spans="2:12" x14ac:dyDescent="0.35">
      <c r="B14" s="64"/>
      <c r="L14" s="63"/>
    </row>
    <row r="15" spans="2:12" x14ac:dyDescent="0.35">
      <c r="B15" s="69" t="s">
        <v>55</v>
      </c>
      <c r="C15" s="58" t="s">
        <v>149</v>
      </c>
      <c r="L15" s="63"/>
    </row>
    <row r="16" spans="2:12" x14ac:dyDescent="0.35">
      <c r="B16" s="64" t="s">
        <v>51</v>
      </c>
      <c r="C16" t="s">
        <v>150</v>
      </c>
      <c r="L16" s="63"/>
    </row>
    <row r="17" spans="2:12" x14ac:dyDescent="0.35">
      <c r="B17" s="64" t="s">
        <v>58</v>
      </c>
      <c r="C17" t="s">
        <v>151</v>
      </c>
      <c r="L17" s="63"/>
    </row>
    <row r="18" spans="2:12" x14ac:dyDescent="0.35">
      <c r="B18" s="65" t="s">
        <v>61</v>
      </c>
      <c r="C18" s="66" t="s">
        <v>152</v>
      </c>
      <c r="D18" s="66"/>
      <c r="E18" s="66"/>
      <c r="F18" s="66"/>
      <c r="G18" s="66"/>
      <c r="H18" s="66"/>
      <c r="I18" s="66"/>
      <c r="J18" s="66"/>
      <c r="K18" s="66"/>
      <c r="L18" s="67"/>
    </row>
  </sheetData>
  <mergeCells count="3">
    <mergeCell ref="B5:I5"/>
    <mergeCell ref="B4:I4"/>
    <mergeCell ref="B3:I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A1CC1E065208438A0A0B9F4284CAE9" ma:contentTypeVersion="6" ma:contentTypeDescription="Create a new document." ma:contentTypeScope="" ma:versionID="f2123223d567fd5432787905231850d8">
  <xsd:schema xmlns:xsd="http://www.w3.org/2001/XMLSchema" xmlns:xs="http://www.w3.org/2001/XMLSchema" xmlns:p="http://schemas.microsoft.com/office/2006/metadata/properties" xmlns:ns2="6202f282-69de-46f1-8c2a-8df782faa765" xmlns:ns3="151ab943-4bf1-4f86-a610-65dffff11bb4" targetNamespace="http://schemas.microsoft.com/office/2006/metadata/properties" ma:root="true" ma:fieldsID="96d6aeda816b3eb5a3dc5e46d1f247f1" ns2:_="" ns3:_="">
    <xsd:import namespace="6202f282-69de-46f1-8c2a-8df782faa765"/>
    <xsd:import namespace="151ab943-4bf1-4f86-a610-65dffff11bb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2f282-69de-46f1-8c2a-8df782faa7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1ab943-4bf1-4f86-a610-65dffff11bb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1ab943-4bf1-4f86-a610-65dffff11bb4">
      <UserInfo>
        <DisplayName>Caximo Caximo</DisplayName>
        <AccountId>54</AccountId>
        <AccountType/>
      </UserInfo>
      <UserInfo>
        <DisplayName>Linda Muyumbu</DisplayName>
        <AccountId>55</AccountId>
        <AccountType/>
      </UserInfo>
    </SharedWithUsers>
  </documentManagement>
</p:properties>
</file>

<file path=customXml/itemProps1.xml><?xml version="1.0" encoding="utf-8"?>
<ds:datastoreItem xmlns:ds="http://schemas.openxmlformats.org/officeDocument/2006/customXml" ds:itemID="{DCC8AAB5-137B-42C8-91B8-E9D407138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2f282-69de-46f1-8c2a-8df782faa765"/>
    <ds:schemaRef ds:uri="151ab943-4bf1-4f86-a610-65dffff11b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EE330D-0626-4D5C-8712-9E4D75477B9C}">
  <ds:schemaRefs>
    <ds:schemaRef ds:uri="http://schemas.microsoft.com/sharepoint/v3/contenttype/forms"/>
  </ds:schemaRefs>
</ds:datastoreItem>
</file>

<file path=customXml/itemProps3.xml><?xml version="1.0" encoding="utf-8"?>
<ds:datastoreItem xmlns:ds="http://schemas.openxmlformats.org/officeDocument/2006/customXml" ds:itemID="{9BF7A8AE-7848-446F-98BE-A12E16934E93}">
  <ds:schemaRefs>
    <ds:schemaRef ds:uri="http://purl.org/dc/elements/1.1/"/>
    <ds:schemaRef ds:uri="http://purl.org/dc/terms/"/>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151ab943-4bf1-4f86-a610-65dffff11bb4"/>
    <ds:schemaRef ds:uri="6202f282-69de-46f1-8c2a-8df782faa76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Cover Page</vt:lpstr>
      <vt:lpstr>Guidance</vt:lpstr>
      <vt:lpstr>Part A. Data Recounting</vt:lpstr>
      <vt:lpstr>Part B.Recording Tools</vt:lpstr>
      <vt:lpstr>Part C-1. Physical Verification</vt:lpstr>
      <vt:lpstr>Part C-2. Electronic Verifica</vt:lpstr>
      <vt:lpstr>Part D. DQ Improvement Plan</vt:lpstr>
      <vt:lpstr>Partner_Sites Profiling</vt:lpstr>
      <vt:lpstr>Data</vt:lpstr>
      <vt:lpstr>Rating Information</vt:lpstr>
      <vt:lpstr>Co</vt:lpstr>
      <vt:lpstr>Code</vt:lpstr>
      <vt:lpstr>codes</vt:lpstr>
      <vt:lpstr>list</vt:lpstr>
      <vt:lpstr>Options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PT</dc:creator>
  <cp:keywords/>
  <dc:description/>
  <cp:lastModifiedBy>Gocale Nicoue</cp:lastModifiedBy>
  <cp:revision/>
  <dcterms:created xsi:type="dcterms:W3CDTF">2017-09-05T02:59:30Z</dcterms:created>
  <dcterms:modified xsi:type="dcterms:W3CDTF">2022-02-08T21:25:54Z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0x01010041A1CC1E065208438A0A0B9F4284CAE9</vt:lpwstr>
  </property>
</Properties>
</file>